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用户文件\桌面\"/>
    </mc:Choice>
  </mc:AlternateContent>
  <bookViews>
    <workbookView xWindow="0" yWindow="0" windowWidth="28800" windowHeight="12690"/>
  </bookViews>
  <sheets>
    <sheet name="Sheet6" sheetId="6" r:id="rId1"/>
  </sheets>
  <definedNames>
    <definedName name="_xlnm._FilterDatabase" localSheetId="0" hidden="1">Sheet6!$A$2:$Q$62</definedName>
  </definedNames>
  <calcPr calcId="152511"/>
</workbook>
</file>

<file path=xl/calcChain.xml><?xml version="1.0" encoding="utf-8"?>
<calcChain xmlns="http://schemas.openxmlformats.org/spreadsheetml/2006/main">
  <c r="F62" i="6" l="1"/>
  <c r="E62" i="6"/>
  <c r="P61" i="6"/>
  <c r="O61" i="6"/>
  <c r="K61" i="6"/>
  <c r="I61" i="6"/>
  <c r="P60" i="6"/>
  <c r="O60" i="6"/>
  <c r="K60" i="6"/>
  <c r="I60" i="6"/>
  <c r="P59" i="6"/>
  <c r="O59" i="6"/>
  <c r="K59" i="6"/>
  <c r="I59" i="6"/>
  <c r="P58" i="6"/>
  <c r="O58" i="6"/>
  <c r="K58" i="6"/>
  <c r="I58" i="6"/>
  <c r="P57" i="6"/>
  <c r="O57" i="6"/>
  <c r="K57" i="6"/>
  <c r="I57" i="6"/>
  <c r="P56" i="6"/>
  <c r="O56" i="6"/>
  <c r="K56" i="6"/>
  <c r="I56" i="6"/>
  <c r="P55" i="6"/>
  <c r="O55" i="6"/>
  <c r="K55" i="6"/>
  <c r="I55" i="6"/>
  <c r="P54" i="6"/>
  <c r="O54" i="6"/>
  <c r="K54" i="6"/>
  <c r="I54" i="6"/>
  <c r="P53" i="6"/>
  <c r="O53" i="6"/>
  <c r="K53" i="6"/>
  <c r="I53" i="6"/>
  <c r="P52" i="6"/>
  <c r="O52" i="6"/>
  <c r="K52" i="6"/>
  <c r="I52" i="6"/>
  <c r="P51" i="6"/>
  <c r="O51" i="6"/>
  <c r="K51" i="6"/>
  <c r="I51" i="6"/>
  <c r="P50" i="6"/>
  <c r="O50" i="6"/>
  <c r="K50" i="6"/>
  <c r="I50" i="6"/>
  <c r="P49" i="6"/>
  <c r="O49" i="6"/>
  <c r="K49" i="6"/>
  <c r="I49" i="6"/>
  <c r="P48" i="6"/>
  <c r="O48" i="6"/>
  <c r="K48" i="6"/>
  <c r="I48" i="6"/>
  <c r="P47" i="6"/>
  <c r="O47" i="6"/>
  <c r="K47" i="6"/>
  <c r="I47" i="6"/>
  <c r="P46" i="6"/>
  <c r="O46" i="6"/>
  <c r="K46" i="6"/>
  <c r="I46" i="6"/>
  <c r="P45" i="6"/>
  <c r="O45" i="6"/>
  <c r="K45" i="6"/>
  <c r="I45" i="6"/>
  <c r="P44" i="6"/>
  <c r="O44" i="6"/>
  <c r="K44" i="6"/>
  <c r="I44" i="6"/>
  <c r="P43" i="6"/>
  <c r="O43" i="6"/>
  <c r="K43" i="6"/>
  <c r="I43" i="6"/>
  <c r="P42" i="6"/>
  <c r="O42" i="6"/>
  <c r="K42" i="6"/>
  <c r="I42" i="6"/>
  <c r="P41" i="6"/>
  <c r="O41" i="6"/>
  <c r="K41" i="6"/>
  <c r="I41" i="6"/>
  <c r="P40" i="6"/>
  <c r="O40" i="6"/>
  <c r="K40" i="6"/>
  <c r="I40" i="6"/>
  <c r="P39" i="6"/>
  <c r="O39" i="6"/>
  <c r="K39" i="6"/>
  <c r="I39" i="6"/>
  <c r="P38" i="6"/>
  <c r="O38" i="6"/>
  <c r="K38" i="6"/>
  <c r="I38" i="6"/>
  <c r="P37" i="6"/>
  <c r="O37" i="6"/>
  <c r="K37" i="6"/>
  <c r="I37" i="6"/>
  <c r="P36" i="6"/>
  <c r="O36" i="6"/>
  <c r="K36" i="6"/>
  <c r="I36" i="6"/>
  <c r="P35" i="6"/>
  <c r="O35" i="6"/>
  <c r="K35" i="6"/>
  <c r="I35" i="6"/>
  <c r="P34" i="6"/>
  <c r="O34" i="6"/>
  <c r="K34" i="6"/>
  <c r="I34" i="6"/>
  <c r="P33" i="6"/>
  <c r="O33" i="6"/>
  <c r="K33" i="6"/>
  <c r="I33" i="6"/>
  <c r="P32" i="6"/>
  <c r="O32" i="6"/>
  <c r="K32" i="6"/>
  <c r="I32" i="6"/>
  <c r="P31" i="6"/>
  <c r="O31" i="6"/>
  <c r="K31" i="6"/>
  <c r="I31" i="6"/>
  <c r="P30" i="6"/>
  <c r="O30" i="6"/>
  <c r="K30" i="6"/>
  <c r="I30" i="6"/>
  <c r="P29" i="6"/>
  <c r="O29" i="6"/>
  <c r="K29" i="6"/>
  <c r="I29" i="6"/>
  <c r="P28" i="6"/>
  <c r="O28" i="6"/>
  <c r="K28" i="6"/>
  <c r="I28" i="6"/>
  <c r="P27" i="6"/>
  <c r="O27" i="6"/>
  <c r="K27" i="6"/>
  <c r="I27" i="6"/>
  <c r="P26" i="6"/>
  <c r="O26" i="6"/>
  <c r="K26" i="6"/>
  <c r="I26" i="6"/>
  <c r="P25" i="6"/>
  <c r="O25" i="6"/>
  <c r="K25" i="6"/>
  <c r="I25" i="6"/>
  <c r="P24" i="6"/>
  <c r="O24" i="6"/>
  <c r="K24" i="6"/>
  <c r="I24" i="6"/>
  <c r="P23" i="6"/>
  <c r="O23" i="6"/>
  <c r="K23" i="6"/>
  <c r="I23" i="6"/>
  <c r="P22" i="6"/>
  <c r="O22" i="6"/>
  <c r="K22" i="6"/>
  <c r="I22" i="6"/>
  <c r="P21" i="6"/>
  <c r="O21" i="6"/>
  <c r="K21" i="6"/>
  <c r="I21" i="6"/>
  <c r="P20" i="6"/>
  <c r="O20" i="6"/>
  <c r="K20" i="6"/>
  <c r="I20" i="6"/>
  <c r="P19" i="6"/>
  <c r="O19" i="6"/>
  <c r="K19" i="6"/>
  <c r="I19" i="6"/>
  <c r="P18" i="6"/>
  <c r="O18" i="6"/>
  <c r="K18" i="6"/>
  <c r="I18" i="6"/>
  <c r="P17" i="6"/>
  <c r="O17" i="6"/>
  <c r="K17" i="6"/>
  <c r="I17" i="6"/>
  <c r="P16" i="6"/>
  <c r="O16" i="6"/>
  <c r="K16" i="6"/>
  <c r="I16" i="6"/>
  <c r="P15" i="6"/>
  <c r="O15" i="6"/>
  <c r="K15" i="6"/>
  <c r="I15" i="6"/>
  <c r="P14" i="6"/>
  <c r="O14" i="6"/>
  <c r="K14" i="6"/>
  <c r="I14" i="6"/>
  <c r="P13" i="6"/>
  <c r="O13" i="6"/>
  <c r="K13" i="6"/>
  <c r="I13" i="6"/>
  <c r="P12" i="6"/>
  <c r="O12" i="6"/>
  <c r="K12" i="6"/>
  <c r="I12" i="6"/>
  <c r="P11" i="6"/>
  <c r="O11" i="6"/>
  <c r="K11" i="6"/>
  <c r="I11" i="6"/>
  <c r="P10" i="6"/>
  <c r="O10" i="6"/>
  <c r="K10" i="6"/>
  <c r="I10" i="6"/>
  <c r="P9" i="6"/>
  <c r="O9" i="6"/>
  <c r="K9" i="6"/>
  <c r="I9" i="6"/>
  <c r="P8" i="6"/>
  <c r="O8" i="6"/>
  <c r="K8" i="6"/>
  <c r="I8" i="6"/>
  <c r="P7" i="6"/>
  <c r="O7" i="6"/>
  <c r="K7" i="6"/>
  <c r="I7" i="6"/>
  <c r="P6" i="6"/>
  <c r="O6" i="6"/>
  <c r="K6" i="6"/>
  <c r="I6" i="6"/>
  <c r="P5" i="6"/>
  <c r="O5" i="6"/>
  <c r="K5" i="6"/>
  <c r="I5" i="6"/>
  <c r="P4" i="6"/>
  <c r="O4" i="6"/>
  <c r="K4" i="6"/>
  <c r="I4" i="6"/>
  <c r="P3" i="6"/>
  <c r="P62" i="6" s="1"/>
  <c r="O3" i="6"/>
  <c r="O62" i="6" s="1"/>
  <c r="K3" i="6"/>
  <c r="K62" i="6" s="1"/>
  <c r="I3" i="6"/>
  <c r="I62" i="6" s="1"/>
</calcChain>
</file>

<file path=xl/sharedStrings.xml><?xml version="1.0" encoding="utf-8"?>
<sst xmlns="http://schemas.openxmlformats.org/spreadsheetml/2006/main" count="433" uniqueCount="133">
  <si>
    <t>乡镇</t>
  </si>
  <si>
    <t>村别</t>
  </si>
  <si>
    <t>投保人</t>
  </si>
  <si>
    <t>亩数</t>
  </si>
  <si>
    <t>单位保费</t>
  </si>
  <si>
    <t>单位保额</t>
  </si>
  <si>
    <t>总保费</t>
  </si>
  <si>
    <t>类型</t>
  </si>
  <si>
    <t>总保额</t>
  </si>
  <si>
    <t>起保日期</t>
  </si>
  <si>
    <t>到期日期</t>
  </si>
  <si>
    <t>联系电话</t>
  </si>
  <si>
    <t>农户自付保费（元）</t>
  </si>
  <si>
    <t>政府承担保费（元）</t>
  </si>
  <si>
    <t>北皋镇</t>
  </si>
  <si>
    <t>北刘岗村</t>
  </si>
  <si>
    <t>魏县新源种植专业合作社</t>
  </si>
  <si>
    <t>2024.3.1</t>
  </si>
  <si>
    <t>2024.10.31</t>
  </si>
  <si>
    <t>大凹村</t>
  </si>
  <si>
    <t>宋振江</t>
  </si>
  <si>
    <t>东街村</t>
  </si>
  <si>
    <t>魏县鑫穗种植专业合作社</t>
  </si>
  <si>
    <t>西上后村</t>
  </si>
  <si>
    <t>陈令根</t>
  </si>
  <si>
    <t>北台头乡</t>
  </si>
  <si>
    <t>西汤村</t>
  </si>
  <si>
    <t>魏县台头乡汤前村双生家庭农场</t>
  </si>
  <si>
    <t>边马镇</t>
  </si>
  <si>
    <t>东石固村</t>
  </si>
  <si>
    <t>马会锋</t>
  </si>
  <si>
    <t>大兴庄镇</t>
  </si>
  <si>
    <t>李辛庄村</t>
  </si>
  <si>
    <t>魏县梨兴庄家庭农场</t>
  </si>
  <si>
    <t>吕庄村</t>
  </si>
  <si>
    <t>陈顺波</t>
  </si>
  <si>
    <t>东代固镇</t>
  </si>
  <si>
    <t>邵中村</t>
  </si>
  <si>
    <t>魏县东代固镇邵中村村民委员会</t>
  </si>
  <si>
    <t>回隆镇</t>
  </si>
  <si>
    <t>刘庄营村</t>
  </si>
  <si>
    <t>张献军</t>
  </si>
  <si>
    <t>西街村</t>
  </si>
  <si>
    <t>都振国</t>
  </si>
  <si>
    <t>王鹏</t>
  </si>
  <si>
    <t>棘针寨镇</t>
  </si>
  <si>
    <t>义井村</t>
  </si>
  <si>
    <t>王月海</t>
  </si>
  <si>
    <t>南双庙镇</t>
  </si>
  <si>
    <t>狮子口村</t>
  </si>
  <si>
    <t>邵文生</t>
  </si>
  <si>
    <t>前大磨乡</t>
  </si>
  <si>
    <t>郭枣林村</t>
  </si>
  <si>
    <t>郭现强</t>
  </si>
  <si>
    <t>任才曲村</t>
  </si>
  <si>
    <t>任建军</t>
  </si>
  <si>
    <t>沙口集镇</t>
  </si>
  <si>
    <t>刘屯村</t>
  </si>
  <si>
    <t>韩海超</t>
  </si>
  <si>
    <t>牛冯庄村</t>
  </si>
  <si>
    <t>牛贯齐</t>
  </si>
  <si>
    <t>仕望集镇</t>
  </si>
  <si>
    <t>张街村</t>
  </si>
  <si>
    <t>张太平</t>
  </si>
  <si>
    <t>双井镇</t>
  </si>
  <si>
    <t>东北庄</t>
  </si>
  <si>
    <t>陈春景</t>
  </si>
  <si>
    <t>刘深屯村</t>
  </si>
  <si>
    <t>李瑞玲</t>
  </si>
  <si>
    <t>茜国波</t>
  </si>
  <si>
    <t>双井镇、南双庙镇</t>
  </si>
  <si>
    <t>东北庄村、申村</t>
  </si>
  <si>
    <t>王爱民</t>
  </si>
  <si>
    <t>魏城镇</t>
  </si>
  <si>
    <t>司承保</t>
  </si>
  <si>
    <t>魏县魏城镇北罗营居民委员会</t>
  </si>
  <si>
    <t>魏县魏城镇梁河下居民委员会</t>
  </si>
  <si>
    <t>魏县魏城镇庞庄居民委员会</t>
  </si>
  <si>
    <t>野胡拐乡、前大磨乡</t>
  </si>
  <si>
    <t xml:space="preserve"> 合义村、 白枣林村</t>
  </si>
  <si>
    <t>魏县瑞鑫种植专业合作社</t>
  </si>
  <si>
    <t>院堡镇</t>
  </si>
  <si>
    <t xml:space="preserve"> 院堡中村</t>
  </si>
  <si>
    <t>刘栋彬</t>
  </si>
  <si>
    <t>张二庄镇</t>
  </si>
  <si>
    <t>刘发军</t>
  </si>
  <si>
    <t>邵东村</t>
  </si>
  <si>
    <t>魏县东代固镇邵东村村民委员会</t>
  </si>
  <si>
    <t>翟小庄村</t>
  </si>
  <si>
    <t>魏县东代固镇翟小庄村村民委员会</t>
  </si>
  <si>
    <t>后邵村</t>
  </si>
  <si>
    <t>魏县东代固镇后邵村民委员会</t>
  </si>
  <si>
    <t>邵西村</t>
  </si>
  <si>
    <t>魏县东代固镇邵西村村民委员会</t>
  </si>
  <si>
    <t>小北关</t>
  </si>
  <si>
    <t>魏县魏城镇小北关居民委员会</t>
  </si>
  <si>
    <t>魏县魏城镇南辛寨居民委员会</t>
  </si>
  <si>
    <t>魏县魏城镇栗辛寨居民委员会</t>
  </si>
  <si>
    <t>魏县魏城镇王辛寨居民委员会</t>
  </si>
  <si>
    <t>靳于村</t>
  </si>
  <si>
    <t>魏县魏城镇靳于村居民委员会</t>
  </si>
  <si>
    <t>李辛寨</t>
  </si>
  <si>
    <t>魏县魏城镇李辛寨居民委员会</t>
  </si>
  <si>
    <t>范辛寨</t>
  </si>
  <si>
    <t>魏县魏城镇范辛寨居民委员会</t>
  </si>
  <si>
    <t>前罗庄村</t>
  </si>
  <si>
    <t>魏县东代固镇前罗庄村村民委员会</t>
  </si>
  <si>
    <t>高刘庄村</t>
  </si>
  <si>
    <t>魏县魏城镇高刘庄村居民委员会</t>
  </si>
  <si>
    <t>魏县付平种植专业合作社</t>
  </si>
  <si>
    <t>户数</t>
    <phoneticPr fontId="2" type="noConversion"/>
  </si>
  <si>
    <t>种植保险</t>
    <phoneticPr fontId="2" type="noConversion"/>
  </si>
  <si>
    <t>收入保险</t>
    <phoneticPr fontId="2" type="noConversion"/>
  </si>
  <si>
    <t xml:space="preserve"> </t>
    <phoneticPr fontId="2" type="noConversion"/>
  </si>
  <si>
    <t>备注</t>
    <phoneticPr fontId="2" type="noConversion"/>
  </si>
  <si>
    <t>塑膜袋</t>
  </si>
  <si>
    <t>三层纸袋</t>
  </si>
  <si>
    <t>序号</t>
    <phoneticPr fontId="2" type="noConversion"/>
  </si>
  <si>
    <t>合计</t>
    <phoneticPr fontId="2" type="noConversion"/>
  </si>
  <si>
    <t>北罗营村</t>
    <phoneticPr fontId="2" type="noConversion"/>
  </si>
  <si>
    <t>茜圈村</t>
    <phoneticPr fontId="2" type="noConversion"/>
  </si>
  <si>
    <t>梁河下村</t>
    <phoneticPr fontId="2" type="noConversion"/>
  </si>
  <si>
    <t xml:space="preserve"> 庞庄村</t>
    <phoneticPr fontId="2" type="noConversion"/>
  </si>
  <si>
    <t xml:space="preserve"> 军寨村</t>
    <phoneticPr fontId="2" type="noConversion"/>
  </si>
  <si>
    <t>南辛寨村</t>
    <phoneticPr fontId="2" type="noConversion"/>
  </si>
  <si>
    <t>栗辛寨村</t>
    <phoneticPr fontId="2" type="noConversion"/>
  </si>
  <si>
    <t>王辛寨村</t>
    <phoneticPr fontId="2" type="noConversion"/>
  </si>
  <si>
    <t>小北关村</t>
    <phoneticPr fontId="2" type="noConversion"/>
  </si>
  <si>
    <t>庞庄村</t>
    <phoneticPr fontId="2" type="noConversion"/>
  </si>
  <si>
    <t>范辛寨村</t>
    <phoneticPr fontId="2" type="noConversion"/>
  </si>
  <si>
    <t>李辛寨村</t>
    <phoneticPr fontId="2" type="noConversion"/>
  </si>
  <si>
    <t>密植梨</t>
    <phoneticPr fontId="2" type="noConversion"/>
  </si>
  <si>
    <t>中国人民财产保险股份有限公司邯郸市分公司（魏县县域）2024年梨果特色农业保险项目公示清单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</si>
</sst>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topLeftCell="A49" workbookViewId="0">
      <selection activeCell="X55" sqref="X55"/>
    </sheetView>
  </sheetViews>
  <sheetFormatPr defaultColWidth="9" defaultRowHeight="39.950000000000003" customHeight="1"/>
  <cols>
    <col min="1" max="1" width="5.625" style="1" customWidth="1"/>
    <col min="2" max="2" width="8.75" style="3" customWidth="1"/>
    <col min="3" max="3" width="8.625" style="3" customWidth="1"/>
    <col min="4" max="4" width="10.75" style="3" customWidth="1"/>
    <col min="5" max="5" width="6.5" style="2" customWidth="1"/>
    <col min="6" max="6" width="5.25" style="1" customWidth="1"/>
    <col min="7" max="7" width="5.375" style="1" customWidth="1"/>
    <col min="8" max="8" width="7.375" style="1" customWidth="1"/>
    <col min="9" max="9" width="8" style="1" customWidth="1"/>
    <col min="10" max="10" width="9.625" style="1" customWidth="1"/>
    <col min="11" max="11" width="9.125" style="1" customWidth="1"/>
    <col min="12" max="12" width="9" style="1"/>
    <col min="13" max="13" width="9.5" style="1" customWidth="1"/>
    <col min="14" max="14" width="11.375" style="1" customWidth="1"/>
    <col min="15" max="15" width="9" style="1" customWidth="1"/>
    <col min="16" max="16" width="7.625" style="1" customWidth="1"/>
    <col min="17" max="17" width="8.375" style="1" customWidth="1"/>
    <col min="18" max="16384" width="9" style="1"/>
  </cols>
  <sheetData>
    <row r="1" spans="1:17" ht="39.950000000000003" customHeight="1">
      <c r="A1" s="11" t="s">
        <v>132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39.950000000000003" customHeight="1">
      <c r="A2" s="5" t="s">
        <v>117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110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114</v>
      </c>
    </row>
    <row r="3" spans="1:17" ht="39.950000000000003" customHeight="1">
      <c r="A3" s="6">
        <v>1</v>
      </c>
      <c r="B3" s="7" t="s">
        <v>14</v>
      </c>
      <c r="C3" s="7" t="s">
        <v>15</v>
      </c>
      <c r="D3" s="7" t="s">
        <v>16</v>
      </c>
      <c r="E3" s="6">
        <v>80</v>
      </c>
      <c r="F3" s="8">
        <v>1</v>
      </c>
      <c r="G3" s="6">
        <v>200</v>
      </c>
      <c r="H3" s="6">
        <v>4000</v>
      </c>
      <c r="I3" s="6">
        <f t="shared" ref="I3:I30" si="0">E3*200</f>
        <v>16000</v>
      </c>
      <c r="J3" s="6" t="s">
        <v>111</v>
      </c>
      <c r="K3" s="9">
        <f t="shared" ref="K3:K61" si="1">E3*H3</f>
        <v>320000</v>
      </c>
      <c r="L3" s="6" t="s">
        <v>17</v>
      </c>
      <c r="M3" s="6" t="s">
        <v>18</v>
      </c>
      <c r="N3" s="6">
        <v>15933867998</v>
      </c>
      <c r="O3" s="6">
        <f t="shared" ref="O3:O32" si="2">E3*60</f>
        <v>4800</v>
      </c>
      <c r="P3" s="6">
        <f t="shared" ref="P3:P32" si="3">E3*140</f>
        <v>11200</v>
      </c>
      <c r="Q3" s="8" t="s">
        <v>131</v>
      </c>
    </row>
    <row r="4" spans="1:17" ht="39.950000000000003" customHeight="1">
      <c r="A4" s="6">
        <v>2</v>
      </c>
      <c r="B4" s="7" t="s">
        <v>14</v>
      </c>
      <c r="C4" s="7" t="s">
        <v>19</v>
      </c>
      <c r="D4" s="7" t="s">
        <v>20</v>
      </c>
      <c r="E4" s="6">
        <v>98</v>
      </c>
      <c r="F4" s="8">
        <v>1</v>
      </c>
      <c r="G4" s="6">
        <v>200</v>
      </c>
      <c r="H4" s="6">
        <v>4000</v>
      </c>
      <c r="I4" s="6">
        <f t="shared" si="0"/>
        <v>19600</v>
      </c>
      <c r="J4" s="6" t="s">
        <v>111</v>
      </c>
      <c r="K4" s="9">
        <f t="shared" si="1"/>
        <v>392000</v>
      </c>
      <c r="L4" s="6" t="s">
        <v>17</v>
      </c>
      <c r="M4" s="6" t="s">
        <v>18</v>
      </c>
      <c r="N4" s="6">
        <v>15630353201</v>
      </c>
      <c r="O4" s="6">
        <f t="shared" si="2"/>
        <v>5880</v>
      </c>
      <c r="P4" s="6">
        <f t="shared" si="3"/>
        <v>13720</v>
      </c>
      <c r="Q4" s="8" t="s">
        <v>131</v>
      </c>
    </row>
    <row r="5" spans="1:17" ht="39.950000000000003" customHeight="1">
      <c r="A5" s="6">
        <v>3</v>
      </c>
      <c r="B5" s="7" t="s">
        <v>14</v>
      </c>
      <c r="C5" s="7" t="s">
        <v>21</v>
      </c>
      <c r="D5" s="7" t="s">
        <v>22</v>
      </c>
      <c r="E5" s="6">
        <v>70</v>
      </c>
      <c r="F5" s="8">
        <v>1</v>
      </c>
      <c r="G5" s="6">
        <v>200</v>
      </c>
      <c r="H5" s="6">
        <v>4000</v>
      </c>
      <c r="I5" s="6">
        <f t="shared" si="0"/>
        <v>14000</v>
      </c>
      <c r="J5" s="6" t="s">
        <v>111</v>
      </c>
      <c r="K5" s="9">
        <f t="shared" si="1"/>
        <v>280000</v>
      </c>
      <c r="L5" s="6" t="s">
        <v>17</v>
      </c>
      <c r="M5" s="6" t="s">
        <v>18</v>
      </c>
      <c r="N5" s="6">
        <v>13722487192</v>
      </c>
      <c r="O5" s="6">
        <f t="shared" si="2"/>
        <v>4200</v>
      </c>
      <c r="P5" s="6">
        <f t="shared" si="3"/>
        <v>9800</v>
      </c>
      <c r="Q5" s="8" t="s">
        <v>131</v>
      </c>
    </row>
    <row r="6" spans="1:17" ht="39.950000000000003" customHeight="1">
      <c r="A6" s="6">
        <v>4</v>
      </c>
      <c r="B6" s="7" t="s">
        <v>14</v>
      </c>
      <c r="C6" s="7" t="s">
        <v>23</v>
      </c>
      <c r="D6" s="7" t="s">
        <v>24</v>
      </c>
      <c r="E6" s="6">
        <v>120</v>
      </c>
      <c r="F6" s="8">
        <v>1</v>
      </c>
      <c r="G6" s="6">
        <v>200</v>
      </c>
      <c r="H6" s="6">
        <v>4000</v>
      </c>
      <c r="I6" s="6">
        <f t="shared" si="0"/>
        <v>24000</v>
      </c>
      <c r="J6" s="6" t="s">
        <v>111</v>
      </c>
      <c r="K6" s="9">
        <f t="shared" si="1"/>
        <v>480000</v>
      </c>
      <c r="L6" s="6" t="s">
        <v>17</v>
      </c>
      <c r="M6" s="6" t="s">
        <v>18</v>
      </c>
      <c r="N6" s="6">
        <v>17635471726</v>
      </c>
      <c r="O6" s="6">
        <f t="shared" si="2"/>
        <v>7200</v>
      </c>
      <c r="P6" s="6">
        <f t="shared" si="3"/>
        <v>16800</v>
      </c>
      <c r="Q6" s="8" t="s">
        <v>131</v>
      </c>
    </row>
    <row r="7" spans="1:17" ht="39.950000000000003" customHeight="1">
      <c r="A7" s="6">
        <v>5</v>
      </c>
      <c r="B7" s="7" t="s">
        <v>25</v>
      </c>
      <c r="C7" s="7" t="s">
        <v>26</v>
      </c>
      <c r="D7" s="7" t="s">
        <v>27</v>
      </c>
      <c r="E7" s="6">
        <v>110</v>
      </c>
      <c r="F7" s="8">
        <v>1</v>
      </c>
      <c r="G7" s="6">
        <v>200</v>
      </c>
      <c r="H7" s="6">
        <v>4000</v>
      </c>
      <c r="I7" s="6">
        <f t="shared" si="0"/>
        <v>22000</v>
      </c>
      <c r="J7" s="6" t="s">
        <v>111</v>
      </c>
      <c r="K7" s="9">
        <f t="shared" si="1"/>
        <v>440000</v>
      </c>
      <c r="L7" s="6" t="s">
        <v>17</v>
      </c>
      <c r="M7" s="6" t="s">
        <v>18</v>
      </c>
      <c r="N7" s="6">
        <v>13832091693</v>
      </c>
      <c r="O7" s="6">
        <f t="shared" si="2"/>
        <v>6600</v>
      </c>
      <c r="P7" s="6">
        <f t="shared" si="3"/>
        <v>15400</v>
      </c>
      <c r="Q7" s="8" t="s">
        <v>131</v>
      </c>
    </row>
    <row r="8" spans="1:17" ht="39.950000000000003" customHeight="1">
      <c r="A8" s="6">
        <v>6</v>
      </c>
      <c r="B8" s="7" t="s">
        <v>28</v>
      </c>
      <c r="C8" s="7" t="s">
        <v>29</v>
      </c>
      <c r="D8" s="7" t="s">
        <v>30</v>
      </c>
      <c r="E8" s="6">
        <v>105</v>
      </c>
      <c r="F8" s="8">
        <v>1</v>
      </c>
      <c r="G8" s="6">
        <v>200</v>
      </c>
      <c r="H8" s="6">
        <v>4000</v>
      </c>
      <c r="I8" s="6">
        <f t="shared" si="0"/>
        <v>21000</v>
      </c>
      <c r="J8" s="6" t="s">
        <v>111</v>
      </c>
      <c r="K8" s="9">
        <f t="shared" si="1"/>
        <v>420000</v>
      </c>
      <c r="L8" s="6" t="s">
        <v>17</v>
      </c>
      <c r="M8" s="6" t="s">
        <v>18</v>
      </c>
      <c r="N8" s="6">
        <v>15631417899</v>
      </c>
      <c r="O8" s="6">
        <f t="shared" si="2"/>
        <v>6300</v>
      </c>
      <c r="P8" s="6">
        <f t="shared" si="3"/>
        <v>14700</v>
      </c>
      <c r="Q8" s="8" t="s">
        <v>131</v>
      </c>
    </row>
    <row r="9" spans="1:17" ht="39.950000000000003" customHeight="1">
      <c r="A9" s="6">
        <v>7</v>
      </c>
      <c r="B9" s="7" t="s">
        <v>31</v>
      </c>
      <c r="C9" s="7" t="s">
        <v>32</v>
      </c>
      <c r="D9" s="7" t="s">
        <v>33</v>
      </c>
      <c r="E9" s="6">
        <v>300</v>
      </c>
      <c r="F9" s="8">
        <v>1</v>
      </c>
      <c r="G9" s="6">
        <v>200</v>
      </c>
      <c r="H9" s="6">
        <v>4000</v>
      </c>
      <c r="I9" s="6">
        <f t="shared" si="0"/>
        <v>60000</v>
      </c>
      <c r="J9" s="6" t="s">
        <v>111</v>
      </c>
      <c r="K9" s="9">
        <f t="shared" si="1"/>
        <v>1200000</v>
      </c>
      <c r="L9" s="6" t="s">
        <v>17</v>
      </c>
      <c r="M9" s="6" t="s">
        <v>18</v>
      </c>
      <c r="N9" s="6">
        <v>15232845007</v>
      </c>
      <c r="O9" s="6">
        <f t="shared" si="2"/>
        <v>18000</v>
      </c>
      <c r="P9" s="6">
        <f t="shared" si="3"/>
        <v>42000</v>
      </c>
      <c r="Q9" s="8" t="s">
        <v>131</v>
      </c>
    </row>
    <row r="10" spans="1:17" ht="39.950000000000003" customHeight="1">
      <c r="A10" s="6">
        <v>8</v>
      </c>
      <c r="B10" s="7" t="s">
        <v>31</v>
      </c>
      <c r="C10" s="7" t="s">
        <v>34</v>
      </c>
      <c r="D10" s="7" t="s">
        <v>35</v>
      </c>
      <c r="E10" s="6">
        <v>130</v>
      </c>
      <c r="F10" s="8">
        <v>1</v>
      </c>
      <c r="G10" s="6">
        <v>200</v>
      </c>
      <c r="H10" s="6">
        <v>4000</v>
      </c>
      <c r="I10" s="6">
        <f t="shared" si="0"/>
        <v>26000</v>
      </c>
      <c r="J10" s="6" t="s">
        <v>111</v>
      </c>
      <c r="K10" s="9">
        <f t="shared" si="1"/>
        <v>520000</v>
      </c>
      <c r="L10" s="6" t="s">
        <v>17</v>
      </c>
      <c r="M10" s="6" t="s">
        <v>18</v>
      </c>
      <c r="N10" s="6">
        <v>15232845007</v>
      </c>
      <c r="O10" s="6">
        <f t="shared" si="2"/>
        <v>7800</v>
      </c>
      <c r="P10" s="6">
        <f t="shared" si="3"/>
        <v>18200</v>
      </c>
      <c r="Q10" s="8" t="s">
        <v>131</v>
      </c>
    </row>
    <row r="11" spans="1:17" ht="39.950000000000003" customHeight="1">
      <c r="A11" s="6">
        <v>9</v>
      </c>
      <c r="B11" s="7" t="s">
        <v>36</v>
      </c>
      <c r="C11" s="7" t="s">
        <v>37</v>
      </c>
      <c r="D11" s="7" t="s">
        <v>38</v>
      </c>
      <c r="E11" s="6">
        <v>24</v>
      </c>
      <c r="F11" s="8">
        <v>4</v>
      </c>
      <c r="G11" s="6">
        <v>200</v>
      </c>
      <c r="H11" s="6">
        <v>4000</v>
      </c>
      <c r="I11" s="6">
        <f t="shared" si="0"/>
        <v>4800</v>
      </c>
      <c r="J11" s="6" t="s">
        <v>111</v>
      </c>
      <c r="K11" s="9">
        <f t="shared" si="1"/>
        <v>96000</v>
      </c>
      <c r="L11" s="6" t="s">
        <v>17</v>
      </c>
      <c r="M11" s="6" t="s">
        <v>18</v>
      </c>
      <c r="N11" s="6">
        <v>13930023776</v>
      </c>
      <c r="O11" s="6">
        <f t="shared" si="2"/>
        <v>1440</v>
      </c>
      <c r="P11" s="6">
        <f t="shared" si="3"/>
        <v>3360</v>
      </c>
      <c r="Q11" s="8" t="s">
        <v>131</v>
      </c>
    </row>
    <row r="12" spans="1:17" ht="39.950000000000003" customHeight="1">
      <c r="A12" s="6">
        <v>10</v>
      </c>
      <c r="B12" s="7" t="s">
        <v>39</v>
      </c>
      <c r="C12" s="7" t="s">
        <v>40</v>
      </c>
      <c r="D12" s="7" t="s">
        <v>41</v>
      </c>
      <c r="E12" s="6">
        <v>126</v>
      </c>
      <c r="F12" s="8">
        <v>1</v>
      </c>
      <c r="G12" s="6">
        <v>200</v>
      </c>
      <c r="H12" s="6">
        <v>4000</v>
      </c>
      <c r="I12" s="6">
        <f t="shared" si="0"/>
        <v>25200</v>
      </c>
      <c r="J12" s="6" t="s">
        <v>111</v>
      </c>
      <c r="K12" s="9">
        <f t="shared" si="1"/>
        <v>504000</v>
      </c>
      <c r="L12" s="6" t="s">
        <v>17</v>
      </c>
      <c r="M12" s="6" t="s">
        <v>18</v>
      </c>
      <c r="N12" s="6">
        <v>13230091466</v>
      </c>
      <c r="O12" s="6">
        <f t="shared" si="2"/>
        <v>7560</v>
      </c>
      <c r="P12" s="6">
        <f t="shared" si="3"/>
        <v>17640</v>
      </c>
      <c r="Q12" s="8" t="s">
        <v>131</v>
      </c>
    </row>
    <row r="13" spans="1:17" ht="39.950000000000003" customHeight="1">
      <c r="A13" s="6">
        <v>11</v>
      </c>
      <c r="B13" s="7" t="s">
        <v>39</v>
      </c>
      <c r="C13" s="7" t="s">
        <v>42</v>
      </c>
      <c r="D13" s="7" t="s">
        <v>43</v>
      </c>
      <c r="E13" s="6">
        <v>40</v>
      </c>
      <c r="F13" s="8">
        <v>1</v>
      </c>
      <c r="G13" s="6">
        <v>200</v>
      </c>
      <c r="H13" s="6">
        <v>4000</v>
      </c>
      <c r="I13" s="6">
        <f t="shared" si="0"/>
        <v>8000</v>
      </c>
      <c r="J13" s="6" t="s">
        <v>111</v>
      </c>
      <c r="K13" s="9">
        <f t="shared" si="1"/>
        <v>160000</v>
      </c>
      <c r="L13" s="6" t="s">
        <v>17</v>
      </c>
      <c r="M13" s="6" t="s">
        <v>18</v>
      </c>
      <c r="N13" s="6">
        <v>15231094260</v>
      </c>
      <c r="O13" s="6">
        <f t="shared" si="2"/>
        <v>2400</v>
      </c>
      <c r="P13" s="6">
        <f t="shared" si="3"/>
        <v>5600</v>
      </c>
      <c r="Q13" s="8" t="s">
        <v>131</v>
      </c>
    </row>
    <row r="14" spans="1:17" ht="39.950000000000003" customHeight="1">
      <c r="A14" s="6">
        <v>12</v>
      </c>
      <c r="B14" s="7" t="s">
        <v>39</v>
      </c>
      <c r="C14" s="7" t="s">
        <v>42</v>
      </c>
      <c r="D14" s="7" t="s">
        <v>44</v>
      </c>
      <c r="E14" s="6">
        <v>80</v>
      </c>
      <c r="F14" s="8">
        <v>1</v>
      </c>
      <c r="G14" s="6">
        <v>200</v>
      </c>
      <c r="H14" s="6">
        <v>4000</v>
      </c>
      <c r="I14" s="6">
        <f t="shared" si="0"/>
        <v>16000</v>
      </c>
      <c r="J14" s="6" t="s">
        <v>111</v>
      </c>
      <c r="K14" s="9">
        <f t="shared" si="1"/>
        <v>320000</v>
      </c>
      <c r="L14" s="6" t="s">
        <v>17</v>
      </c>
      <c r="M14" s="6" t="s">
        <v>18</v>
      </c>
      <c r="N14" s="6">
        <v>18031039621</v>
      </c>
      <c r="O14" s="6">
        <f t="shared" si="2"/>
        <v>4800</v>
      </c>
      <c r="P14" s="6">
        <f t="shared" si="3"/>
        <v>11200</v>
      </c>
      <c r="Q14" s="8" t="s">
        <v>131</v>
      </c>
    </row>
    <row r="15" spans="1:17" ht="39.950000000000003" customHeight="1">
      <c r="A15" s="6">
        <v>13</v>
      </c>
      <c r="B15" s="7" t="s">
        <v>45</v>
      </c>
      <c r="C15" s="7" t="s">
        <v>46</v>
      </c>
      <c r="D15" s="7" t="s">
        <v>47</v>
      </c>
      <c r="E15" s="6">
        <v>40</v>
      </c>
      <c r="F15" s="8">
        <v>1</v>
      </c>
      <c r="G15" s="6">
        <v>200</v>
      </c>
      <c r="H15" s="6">
        <v>4000</v>
      </c>
      <c r="I15" s="6">
        <f t="shared" si="0"/>
        <v>8000</v>
      </c>
      <c r="J15" s="6" t="s">
        <v>111</v>
      </c>
      <c r="K15" s="9">
        <f t="shared" si="1"/>
        <v>160000</v>
      </c>
      <c r="L15" s="6" t="s">
        <v>17</v>
      </c>
      <c r="M15" s="6" t="s">
        <v>18</v>
      </c>
      <c r="N15" s="6">
        <v>13463058185</v>
      </c>
      <c r="O15" s="6">
        <f t="shared" si="2"/>
        <v>2400</v>
      </c>
      <c r="P15" s="6">
        <f t="shared" si="3"/>
        <v>5600</v>
      </c>
      <c r="Q15" s="8" t="s">
        <v>131</v>
      </c>
    </row>
    <row r="16" spans="1:17" ht="39.950000000000003" customHeight="1">
      <c r="A16" s="6">
        <v>14</v>
      </c>
      <c r="B16" s="7" t="s">
        <v>48</v>
      </c>
      <c r="C16" s="7" t="s">
        <v>49</v>
      </c>
      <c r="D16" s="7" t="s">
        <v>50</v>
      </c>
      <c r="E16" s="6">
        <v>150</v>
      </c>
      <c r="F16" s="8">
        <v>1</v>
      </c>
      <c r="G16" s="6">
        <v>200</v>
      </c>
      <c r="H16" s="6">
        <v>4000</v>
      </c>
      <c r="I16" s="6">
        <f t="shared" si="0"/>
        <v>30000</v>
      </c>
      <c r="J16" s="6" t="s">
        <v>111</v>
      </c>
      <c r="K16" s="9">
        <f t="shared" si="1"/>
        <v>600000</v>
      </c>
      <c r="L16" s="6" t="s">
        <v>17</v>
      </c>
      <c r="M16" s="6" t="s">
        <v>18</v>
      </c>
      <c r="N16" s="6">
        <v>13930041999</v>
      </c>
      <c r="O16" s="6">
        <f t="shared" si="2"/>
        <v>9000</v>
      </c>
      <c r="P16" s="6">
        <f t="shared" si="3"/>
        <v>21000</v>
      </c>
      <c r="Q16" s="8" t="s">
        <v>131</v>
      </c>
    </row>
    <row r="17" spans="1:17" ht="39.950000000000003" customHeight="1">
      <c r="A17" s="6">
        <v>15</v>
      </c>
      <c r="B17" s="7" t="s">
        <v>51</v>
      </c>
      <c r="C17" s="7" t="s">
        <v>52</v>
      </c>
      <c r="D17" s="7" t="s">
        <v>53</v>
      </c>
      <c r="E17" s="6">
        <v>80</v>
      </c>
      <c r="F17" s="8">
        <v>1</v>
      </c>
      <c r="G17" s="6">
        <v>200</v>
      </c>
      <c r="H17" s="6">
        <v>4000</v>
      </c>
      <c r="I17" s="6">
        <f t="shared" si="0"/>
        <v>16000</v>
      </c>
      <c r="J17" s="6" t="s">
        <v>111</v>
      </c>
      <c r="K17" s="9">
        <f t="shared" si="1"/>
        <v>320000</v>
      </c>
      <c r="L17" s="6" t="s">
        <v>17</v>
      </c>
      <c r="M17" s="6" t="s">
        <v>18</v>
      </c>
      <c r="N17" s="6">
        <v>13603240862</v>
      </c>
      <c r="O17" s="6">
        <f t="shared" si="2"/>
        <v>4800</v>
      </c>
      <c r="P17" s="6">
        <f t="shared" si="3"/>
        <v>11200</v>
      </c>
      <c r="Q17" s="8" t="s">
        <v>131</v>
      </c>
    </row>
    <row r="18" spans="1:17" ht="39.950000000000003" customHeight="1">
      <c r="A18" s="6">
        <v>16</v>
      </c>
      <c r="B18" s="7" t="s">
        <v>51</v>
      </c>
      <c r="C18" s="7" t="s">
        <v>54</v>
      </c>
      <c r="D18" s="7" t="s">
        <v>55</v>
      </c>
      <c r="E18" s="6">
        <v>160</v>
      </c>
      <c r="F18" s="8">
        <v>1</v>
      </c>
      <c r="G18" s="6">
        <v>200</v>
      </c>
      <c r="H18" s="6">
        <v>4000</v>
      </c>
      <c r="I18" s="6">
        <f t="shared" si="0"/>
        <v>32000</v>
      </c>
      <c r="J18" s="6" t="s">
        <v>111</v>
      </c>
      <c r="K18" s="9">
        <f t="shared" si="1"/>
        <v>640000</v>
      </c>
      <c r="L18" s="6" t="s">
        <v>17</v>
      </c>
      <c r="M18" s="6" t="s">
        <v>18</v>
      </c>
      <c r="N18" s="6">
        <v>13831066850</v>
      </c>
      <c r="O18" s="6">
        <f t="shared" si="2"/>
        <v>9600</v>
      </c>
      <c r="P18" s="6">
        <f t="shared" si="3"/>
        <v>22400</v>
      </c>
      <c r="Q18" s="8" t="s">
        <v>131</v>
      </c>
    </row>
    <row r="19" spans="1:17" ht="39.950000000000003" customHeight="1">
      <c r="A19" s="6">
        <v>17</v>
      </c>
      <c r="B19" s="7" t="s">
        <v>56</v>
      </c>
      <c r="C19" s="7" t="s">
        <v>57</v>
      </c>
      <c r="D19" s="7" t="s">
        <v>58</v>
      </c>
      <c r="E19" s="6">
        <v>100</v>
      </c>
      <c r="F19" s="8">
        <v>1</v>
      </c>
      <c r="G19" s="6">
        <v>200</v>
      </c>
      <c r="H19" s="6">
        <v>4000</v>
      </c>
      <c r="I19" s="6">
        <f t="shared" si="0"/>
        <v>20000</v>
      </c>
      <c r="J19" s="6" t="s">
        <v>111</v>
      </c>
      <c r="K19" s="9">
        <f t="shared" si="1"/>
        <v>400000</v>
      </c>
      <c r="L19" s="6" t="s">
        <v>17</v>
      </c>
      <c r="M19" s="6" t="s">
        <v>18</v>
      </c>
      <c r="N19" s="6">
        <v>18331107037</v>
      </c>
      <c r="O19" s="6">
        <f t="shared" si="2"/>
        <v>6000</v>
      </c>
      <c r="P19" s="6">
        <f t="shared" si="3"/>
        <v>14000</v>
      </c>
      <c r="Q19" s="8" t="s">
        <v>131</v>
      </c>
    </row>
    <row r="20" spans="1:17" ht="39.950000000000003" customHeight="1">
      <c r="A20" s="6">
        <v>18</v>
      </c>
      <c r="B20" s="7" t="s">
        <v>56</v>
      </c>
      <c r="C20" s="7" t="s">
        <v>59</v>
      </c>
      <c r="D20" s="7" t="s">
        <v>60</v>
      </c>
      <c r="E20" s="6">
        <v>68</v>
      </c>
      <c r="F20" s="8">
        <v>1</v>
      </c>
      <c r="G20" s="6">
        <v>200</v>
      </c>
      <c r="H20" s="6">
        <v>4000</v>
      </c>
      <c r="I20" s="6">
        <f t="shared" si="0"/>
        <v>13600</v>
      </c>
      <c r="J20" s="6" t="s">
        <v>111</v>
      </c>
      <c r="K20" s="9">
        <f t="shared" si="1"/>
        <v>272000</v>
      </c>
      <c r="L20" s="6" t="s">
        <v>17</v>
      </c>
      <c r="M20" s="6" t="s">
        <v>18</v>
      </c>
      <c r="N20" s="6">
        <v>15511018001</v>
      </c>
      <c r="O20" s="6">
        <f t="shared" si="2"/>
        <v>4080</v>
      </c>
      <c r="P20" s="6">
        <f t="shared" si="3"/>
        <v>9520</v>
      </c>
      <c r="Q20" s="8" t="s">
        <v>131</v>
      </c>
    </row>
    <row r="21" spans="1:17" ht="39.950000000000003" customHeight="1">
      <c r="A21" s="6">
        <v>19</v>
      </c>
      <c r="B21" s="7" t="s">
        <v>61</v>
      </c>
      <c r="C21" s="7" t="s">
        <v>62</v>
      </c>
      <c r="D21" s="7" t="s">
        <v>63</v>
      </c>
      <c r="E21" s="6">
        <v>200</v>
      </c>
      <c r="F21" s="8">
        <v>1</v>
      </c>
      <c r="G21" s="6">
        <v>200</v>
      </c>
      <c r="H21" s="6">
        <v>4000</v>
      </c>
      <c r="I21" s="6">
        <f t="shared" si="0"/>
        <v>40000</v>
      </c>
      <c r="J21" s="6" t="s">
        <v>111</v>
      </c>
      <c r="K21" s="9">
        <f t="shared" si="1"/>
        <v>800000</v>
      </c>
      <c r="L21" s="6" t="s">
        <v>17</v>
      </c>
      <c r="M21" s="6" t="s">
        <v>18</v>
      </c>
      <c r="N21" s="6">
        <v>18303088200</v>
      </c>
      <c r="O21" s="6">
        <f t="shared" si="2"/>
        <v>12000</v>
      </c>
      <c r="P21" s="6">
        <f t="shared" si="3"/>
        <v>28000</v>
      </c>
      <c r="Q21" s="8" t="s">
        <v>131</v>
      </c>
    </row>
    <row r="22" spans="1:17" ht="39.950000000000003" customHeight="1">
      <c r="A22" s="6">
        <v>20</v>
      </c>
      <c r="B22" s="7" t="s">
        <v>64</v>
      </c>
      <c r="C22" s="7" t="s">
        <v>65</v>
      </c>
      <c r="D22" s="7" t="s">
        <v>66</v>
      </c>
      <c r="E22" s="6">
        <v>340</v>
      </c>
      <c r="F22" s="8">
        <v>1</v>
      </c>
      <c r="G22" s="6">
        <v>200</v>
      </c>
      <c r="H22" s="6">
        <v>4000</v>
      </c>
      <c r="I22" s="6">
        <f t="shared" si="0"/>
        <v>68000</v>
      </c>
      <c r="J22" s="6" t="s">
        <v>111</v>
      </c>
      <c r="K22" s="9">
        <f t="shared" si="1"/>
        <v>1360000</v>
      </c>
      <c r="L22" s="6" t="s">
        <v>17</v>
      </c>
      <c r="M22" s="6" t="s">
        <v>18</v>
      </c>
      <c r="N22" s="6">
        <v>15631045999</v>
      </c>
      <c r="O22" s="6">
        <f t="shared" si="2"/>
        <v>20400</v>
      </c>
      <c r="P22" s="6">
        <f t="shared" si="3"/>
        <v>47600</v>
      </c>
      <c r="Q22" s="8" t="s">
        <v>131</v>
      </c>
    </row>
    <row r="23" spans="1:17" ht="39.950000000000003" customHeight="1">
      <c r="A23" s="6">
        <v>21</v>
      </c>
      <c r="B23" s="7" t="s">
        <v>64</v>
      </c>
      <c r="C23" s="7" t="s">
        <v>67</v>
      </c>
      <c r="D23" s="7" t="s">
        <v>68</v>
      </c>
      <c r="E23" s="6">
        <v>50</v>
      </c>
      <c r="F23" s="8">
        <v>1</v>
      </c>
      <c r="G23" s="6">
        <v>200</v>
      </c>
      <c r="H23" s="6">
        <v>4000</v>
      </c>
      <c r="I23" s="6">
        <f t="shared" si="0"/>
        <v>10000</v>
      </c>
      <c r="J23" s="6" t="s">
        <v>111</v>
      </c>
      <c r="K23" s="9">
        <f t="shared" si="1"/>
        <v>200000</v>
      </c>
      <c r="L23" s="6" t="s">
        <v>17</v>
      </c>
      <c r="M23" s="6" t="s">
        <v>18</v>
      </c>
      <c r="N23" s="9">
        <v>15200114646</v>
      </c>
      <c r="O23" s="6">
        <f t="shared" si="2"/>
        <v>3000</v>
      </c>
      <c r="P23" s="6">
        <f t="shared" si="3"/>
        <v>7000</v>
      </c>
      <c r="Q23" s="8" t="s">
        <v>131</v>
      </c>
    </row>
    <row r="24" spans="1:17" ht="39.950000000000003" customHeight="1">
      <c r="A24" s="6">
        <v>22</v>
      </c>
      <c r="B24" s="7" t="s">
        <v>64</v>
      </c>
      <c r="C24" s="7" t="s">
        <v>120</v>
      </c>
      <c r="D24" s="7" t="s">
        <v>69</v>
      </c>
      <c r="E24" s="6">
        <v>200</v>
      </c>
      <c r="F24" s="8">
        <v>1</v>
      </c>
      <c r="G24" s="6">
        <v>200</v>
      </c>
      <c r="H24" s="6">
        <v>4000</v>
      </c>
      <c r="I24" s="6">
        <f t="shared" si="0"/>
        <v>40000</v>
      </c>
      <c r="J24" s="6" t="s">
        <v>111</v>
      </c>
      <c r="K24" s="9">
        <f t="shared" si="1"/>
        <v>800000</v>
      </c>
      <c r="L24" s="6" t="s">
        <v>17</v>
      </c>
      <c r="M24" s="6" t="s">
        <v>18</v>
      </c>
      <c r="N24" s="6">
        <v>15830005003</v>
      </c>
      <c r="O24" s="6">
        <f t="shared" si="2"/>
        <v>12000</v>
      </c>
      <c r="P24" s="6">
        <f t="shared" si="3"/>
        <v>28000</v>
      </c>
      <c r="Q24" s="8" t="s">
        <v>131</v>
      </c>
    </row>
    <row r="25" spans="1:17" ht="39.950000000000003" customHeight="1">
      <c r="A25" s="6">
        <v>23</v>
      </c>
      <c r="B25" s="7" t="s">
        <v>70</v>
      </c>
      <c r="C25" s="7" t="s">
        <v>71</v>
      </c>
      <c r="D25" s="7" t="s">
        <v>72</v>
      </c>
      <c r="E25" s="6">
        <v>270</v>
      </c>
      <c r="F25" s="8">
        <v>1</v>
      </c>
      <c r="G25" s="6">
        <v>200</v>
      </c>
      <c r="H25" s="6">
        <v>4000</v>
      </c>
      <c r="I25" s="6">
        <f t="shared" si="0"/>
        <v>54000</v>
      </c>
      <c r="J25" s="6" t="s">
        <v>111</v>
      </c>
      <c r="K25" s="9">
        <f t="shared" si="1"/>
        <v>1080000</v>
      </c>
      <c r="L25" s="6" t="s">
        <v>17</v>
      </c>
      <c r="M25" s="6" t="s">
        <v>18</v>
      </c>
      <c r="N25" s="6">
        <v>13930014765</v>
      </c>
      <c r="O25" s="6">
        <f t="shared" si="2"/>
        <v>16200</v>
      </c>
      <c r="P25" s="6">
        <f t="shared" si="3"/>
        <v>37800</v>
      </c>
      <c r="Q25" s="8" t="s">
        <v>131</v>
      </c>
    </row>
    <row r="26" spans="1:17" ht="39.950000000000003" customHeight="1">
      <c r="A26" s="6">
        <v>24</v>
      </c>
      <c r="B26" s="7" t="s">
        <v>73</v>
      </c>
      <c r="C26" s="7" t="s">
        <v>119</v>
      </c>
      <c r="D26" s="7" t="s">
        <v>74</v>
      </c>
      <c r="E26" s="6">
        <v>100</v>
      </c>
      <c r="F26" s="8">
        <v>1</v>
      </c>
      <c r="G26" s="6">
        <v>200</v>
      </c>
      <c r="H26" s="6">
        <v>4000</v>
      </c>
      <c r="I26" s="6">
        <f t="shared" si="0"/>
        <v>20000</v>
      </c>
      <c r="J26" s="6" t="s">
        <v>111</v>
      </c>
      <c r="K26" s="9">
        <f t="shared" si="1"/>
        <v>400000</v>
      </c>
      <c r="L26" s="6" t="s">
        <v>17</v>
      </c>
      <c r="M26" s="6" t="s">
        <v>18</v>
      </c>
      <c r="N26" s="6">
        <v>15931017209</v>
      </c>
      <c r="O26" s="6">
        <f t="shared" si="2"/>
        <v>6000</v>
      </c>
      <c r="P26" s="6">
        <f t="shared" si="3"/>
        <v>14000</v>
      </c>
      <c r="Q26" s="8" t="s">
        <v>131</v>
      </c>
    </row>
    <row r="27" spans="1:17" ht="39.950000000000003" customHeight="1">
      <c r="A27" s="6">
        <v>25</v>
      </c>
      <c r="B27" s="7" t="s">
        <v>73</v>
      </c>
      <c r="C27" s="7" t="s">
        <v>119</v>
      </c>
      <c r="D27" s="7" t="s">
        <v>75</v>
      </c>
      <c r="E27" s="6">
        <v>150</v>
      </c>
      <c r="F27" s="8">
        <v>29</v>
      </c>
      <c r="G27" s="6">
        <v>200</v>
      </c>
      <c r="H27" s="6">
        <v>4000</v>
      </c>
      <c r="I27" s="6">
        <f t="shared" si="0"/>
        <v>30000</v>
      </c>
      <c r="J27" s="6" t="s">
        <v>111</v>
      </c>
      <c r="K27" s="9">
        <f t="shared" si="1"/>
        <v>600000</v>
      </c>
      <c r="L27" s="6" t="s">
        <v>17</v>
      </c>
      <c r="M27" s="6" t="s">
        <v>18</v>
      </c>
      <c r="N27" s="9">
        <v>13483056846</v>
      </c>
      <c r="O27" s="6">
        <f t="shared" si="2"/>
        <v>9000</v>
      </c>
      <c r="P27" s="6">
        <f t="shared" si="3"/>
        <v>21000</v>
      </c>
      <c r="Q27" s="8" t="s">
        <v>131</v>
      </c>
    </row>
    <row r="28" spans="1:17" ht="39.950000000000003" customHeight="1">
      <c r="A28" s="6">
        <v>26</v>
      </c>
      <c r="B28" s="7" t="s">
        <v>73</v>
      </c>
      <c r="C28" s="7" t="s">
        <v>121</v>
      </c>
      <c r="D28" s="7" t="s">
        <v>76</v>
      </c>
      <c r="E28" s="6">
        <v>200</v>
      </c>
      <c r="F28" s="8">
        <v>23</v>
      </c>
      <c r="G28" s="6">
        <v>200</v>
      </c>
      <c r="H28" s="6">
        <v>4000</v>
      </c>
      <c r="I28" s="6">
        <f t="shared" si="0"/>
        <v>40000</v>
      </c>
      <c r="J28" s="6" t="s">
        <v>111</v>
      </c>
      <c r="K28" s="9">
        <f t="shared" si="1"/>
        <v>800000</v>
      </c>
      <c r="L28" s="6" t="s">
        <v>17</v>
      </c>
      <c r="M28" s="6" t="s">
        <v>18</v>
      </c>
      <c r="N28" s="9">
        <v>15032885599</v>
      </c>
      <c r="O28" s="6">
        <f t="shared" si="2"/>
        <v>12000</v>
      </c>
      <c r="P28" s="6">
        <f t="shared" si="3"/>
        <v>28000</v>
      </c>
      <c r="Q28" s="8" t="s">
        <v>131</v>
      </c>
    </row>
    <row r="29" spans="1:17" ht="39.950000000000003" customHeight="1">
      <c r="A29" s="6">
        <v>27</v>
      </c>
      <c r="B29" s="7" t="s">
        <v>73</v>
      </c>
      <c r="C29" s="7" t="s">
        <v>122</v>
      </c>
      <c r="D29" s="7" t="s">
        <v>77</v>
      </c>
      <c r="E29" s="6">
        <v>30</v>
      </c>
      <c r="F29" s="8">
        <v>8</v>
      </c>
      <c r="G29" s="6">
        <v>200</v>
      </c>
      <c r="H29" s="6">
        <v>4000</v>
      </c>
      <c r="I29" s="6">
        <f t="shared" si="0"/>
        <v>6000</v>
      </c>
      <c r="J29" s="6" t="s">
        <v>111</v>
      </c>
      <c r="K29" s="9">
        <f t="shared" si="1"/>
        <v>120000</v>
      </c>
      <c r="L29" s="6" t="s">
        <v>17</v>
      </c>
      <c r="M29" s="6" t="s">
        <v>18</v>
      </c>
      <c r="N29" s="9">
        <v>15930801518</v>
      </c>
      <c r="O29" s="6">
        <f t="shared" si="2"/>
        <v>1800</v>
      </c>
      <c r="P29" s="6">
        <f t="shared" si="3"/>
        <v>4200</v>
      </c>
      <c r="Q29" s="8" t="s">
        <v>131</v>
      </c>
    </row>
    <row r="30" spans="1:17" ht="39.950000000000003" customHeight="1">
      <c r="A30" s="6">
        <v>28</v>
      </c>
      <c r="B30" s="10" t="s">
        <v>78</v>
      </c>
      <c r="C30" s="7" t="s">
        <v>79</v>
      </c>
      <c r="D30" s="7" t="s">
        <v>80</v>
      </c>
      <c r="E30" s="6">
        <v>450</v>
      </c>
      <c r="F30" s="8">
        <v>1</v>
      </c>
      <c r="G30" s="6">
        <v>200</v>
      </c>
      <c r="H30" s="6">
        <v>4000</v>
      </c>
      <c r="I30" s="6">
        <f t="shared" si="0"/>
        <v>90000</v>
      </c>
      <c r="J30" s="6" t="s">
        <v>111</v>
      </c>
      <c r="K30" s="9">
        <f t="shared" si="1"/>
        <v>1800000</v>
      </c>
      <c r="L30" s="6" t="s">
        <v>17</v>
      </c>
      <c r="M30" s="6" t="s">
        <v>18</v>
      </c>
      <c r="N30" s="9">
        <v>13730019688</v>
      </c>
      <c r="O30" s="6">
        <f t="shared" si="2"/>
        <v>27000</v>
      </c>
      <c r="P30" s="6">
        <f t="shared" si="3"/>
        <v>63000</v>
      </c>
      <c r="Q30" s="8" t="s">
        <v>131</v>
      </c>
    </row>
    <row r="31" spans="1:17" ht="39.950000000000003" customHeight="1">
      <c r="A31" s="6">
        <v>29</v>
      </c>
      <c r="B31" s="10" t="s">
        <v>81</v>
      </c>
      <c r="C31" s="7" t="s">
        <v>82</v>
      </c>
      <c r="D31" s="7" t="s">
        <v>83</v>
      </c>
      <c r="E31" s="6">
        <v>450</v>
      </c>
      <c r="F31" s="8">
        <v>1</v>
      </c>
      <c r="G31" s="6">
        <v>200</v>
      </c>
      <c r="H31" s="6">
        <v>4000</v>
      </c>
      <c r="I31" s="6">
        <f t="shared" ref="I31:I61" si="4">E31*G31</f>
        <v>90000</v>
      </c>
      <c r="J31" s="6" t="s">
        <v>111</v>
      </c>
      <c r="K31" s="9">
        <f t="shared" si="1"/>
        <v>1800000</v>
      </c>
      <c r="L31" s="6" t="s">
        <v>17</v>
      </c>
      <c r="M31" s="6" t="s">
        <v>18</v>
      </c>
      <c r="N31" s="6">
        <v>15075407211</v>
      </c>
      <c r="O31" s="6">
        <f t="shared" si="2"/>
        <v>27000</v>
      </c>
      <c r="P31" s="6">
        <f t="shared" si="3"/>
        <v>63000</v>
      </c>
      <c r="Q31" s="8" t="s">
        <v>131</v>
      </c>
    </row>
    <row r="32" spans="1:17" ht="39.950000000000003" customHeight="1">
      <c r="A32" s="6">
        <v>30</v>
      </c>
      <c r="B32" s="10" t="s">
        <v>84</v>
      </c>
      <c r="C32" s="7" t="s">
        <v>123</v>
      </c>
      <c r="D32" s="7" t="s">
        <v>85</v>
      </c>
      <c r="E32" s="6">
        <v>140</v>
      </c>
      <c r="F32" s="8">
        <v>1</v>
      </c>
      <c r="G32" s="6">
        <v>200</v>
      </c>
      <c r="H32" s="6">
        <v>4000</v>
      </c>
      <c r="I32" s="6">
        <f t="shared" si="4"/>
        <v>28000</v>
      </c>
      <c r="J32" s="6" t="s">
        <v>111</v>
      </c>
      <c r="K32" s="9">
        <f t="shared" si="1"/>
        <v>560000</v>
      </c>
      <c r="L32" s="6" t="s">
        <v>17</v>
      </c>
      <c r="M32" s="6" t="s">
        <v>18</v>
      </c>
      <c r="N32" s="6">
        <v>13932071686</v>
      </c>
      <c r="O32" s="6">
        <f t="shared" si="2"/>
        <v>8400</v>
      </c>
      <c r="P32" s="6">
        <f t="shared" si="3"/>
        <v>19600</v>
      </c>
      <c r="Q32" s="8" t="s">
        <v>131</v>
      </c>
    </row>
    <row r="33" spans="1:17" ht="39.950000000000003" customHeight="1">
      <c r="A33" s="6">
        <v>31</v>
      </c>
      <c r="B33" s="10" t="s">
        <v>36</v>
      </c>
      <c r="C33" s="7" t="s">
        <v>86</v>
      </c>
      <c r="D33" s="7" t="s">
        <v>87</v>
      </c>
      <c r="E33" s="6">
        <v>26</v>
      </c>
      <c r="F33" s="8">
        <v>3</v>
      </c>
      <c r="G33" s="6">
        <v>300</v>
      </c>
      <c r="H33" s="6">
        <v>5000</v>
      </c>
      <c r="I33" s="6">
        <f t="shared" si="4"/>
        <v>7800</v>
      </c>
      <c r="J33" s="6" t="s">
        <v>112</v>
      </c>
      <c r="K33" s="9">
        <f t="shared" si="1"/>
        <v>130000</v>
      </c>
      <c r="L33" s="6" t="s">
        <v>17</v>
      </c>
      <c r="M33" s="6" t="s">
        <v>18</v>
      </c>
      <c r="N33" s="9">
        <v>15333103888</v>
      </c>
      <c r="O33" s="6">
        <f t="shared" ref="O33:O61" si="5">E33*20</f>
        <v>520</v>
      </c>
      <c r="P33" s="6">
        <f t="shared" ref="P33:P44" si="6">E33*280</f>
        <v>7280</v>
      </c>
      <c r="Q33" s="6" t="s">
        <v>115</v>
      </c>
    </row>
    <row r="34" spans="1:17" ht="39.950000000000003" customHeight="1">
      <c r="A34" s="6">
        <v>32</v>
      </c>
      <c r="B34" s="10" t="s">
        <v>36</v>
      </c>
      <c r="C34" s="7" t="s">
        <v>88</v>
      </c>
      <c r="D34" s="7" t="s">
        <v>89</v>
      </c>
      <c r="E34" s="6">
        <v>60</v>
      </c>
      <c r="F34" s="8">
        <v>10</v>
      </c>
      <c r="G34" s="6">
        <v>300</v>
      </c>
      <c r="H34" s="6">
        <v>5000</v>
      </c>
      <c r="I34" s="6">
        <f t="shared" si="4"/>
        <v>18000</v>
      </c>
      <c r="J34" s="6" t="s">
        <v>112</v>
      </c>
      <c r="K34" s="9">
        <f t="shared" si="1"/>
        <v>300000</v>
      </c>
      <c r="L34" s="6" t="s">
        <v>17</v>
      </c>
      <c r="M34" s="6" t="s">
        <v>18</v>
      </c>
      <c r="N34" s="9">
        <v>13315045111</v>
      </c>
      <c r="O34" s="6">
        <f t="shared" si="5"/>
        <v>1200</v>
      </c>
      <c r="P34" s="6">
        <f t="shared" si="6"/>
        <v>16800</v>
      </c>
      <c r="Q34" s="6" t="s">
        <v>115</v>
      </c>
    </row>
    <row r="35" spans="1:17" ht="39.950000000000003" customHeight="1">
      <c r="A35" s="6">
        <v>33</v>
      </c>
      <c r="B35" s="10" t="s">
        <v>36</v>
      </c>
      <c r="C35" s="7" t="s">
        <v>90</v>
      </c>
      <c r="D35" s="7" t="s">
        <v>91</v>
      </c>
      <c r="E35" s="6">
        <v>112</v>
      </c>
      <c r="F35" s="8">
        <v>11</v>
      </c>
      <c r="G35" s="6">
        <v>300</v>
      </c>
      <c r="H35" s="6">
        <v>5000</v>
      </c>
      <c r="I35" s="6">
        <f t="shared" si="4"/>
        <v>33600</v>
      </c>
      <c r="J35" s="6" t="s">
        <v>112</v>
      </c>
      <c r="K35" s="9">
        <f t="shared" si="1"/>
        <v>560000</v>
      </c>
      <c r="L35" s="6" t="s">
        <v>17</v>
      </c>
      <c r="M35" s="6" t="s">
        <v>18</v>
      </c>
      <c r="N35" s="9">
        <v>13613106920</v>
      </c>
      <c r="O35" s="6">
        <f t="shared" si="5"/>
        <v>2240</v>
      </c>
      <c r="P35" s="6">
        <f t="shared" si="6"/>
        <v>31360</v>
      </c>
      <c r="Q35" s="6" t="s">
        <v>115</v>
      </c>
    </row>
    <row r="36" spans="1:17" ht="39.950000000000003" customHeight="1">
      <c r="A36" s="6">
        <v>34</v>
      </c>
      <c r="B36" s="10" t="s">
        <v>36</v>
      </c>
      <c r="C36" s="7" t="s">
        <v>92</v>
      </c>
      <c r="D36" s="7" t="s">
        <v>93</v>
      </c>
      <c r="E36" s="6">
        <v>60</v>
      </c>
      <c r="F36" s="8">
        <v>3</v>
      </c>
      <c r="G36" s="6">
        <v>300</v>
      </c>
      <c r="H36" s="6">
        <v>5000</v>
      </c>
      <c r="I36" s="6">
        <f t="shared" si="4"/>
        <v>18000</v>
      </c>
      <c r="J36" s="6" t="s">
        <v>112</v>
      </c>
      <c r="K36" s="9">
        <f t="shared" si="1"/>
        <v>300000</v>
      </c>
      <c r="L36" s="6" t="s">
        <v>17</v>
      </c>
      <c r="M36" s="6" t="s">
        <v>18</v>
      </c>
      <c r="N36" s="9">
        <v>18639088641</v>
      </c>
      <c r="O36" s="6">
        <f t="shared" si="5"/>
        <v>1200</v>
      </c>
      <c r="P36" s="6">
        <f t="shared" si="6"/>
        <v>16800</v>
      </c>
      <c r="Q36" s="6" t="s">
        <v>115</v>
      </c>
    </row>
    <row r="37" spans="1:17" ht="39.950000000000003" customHeight="1">
      <c r="A37" s="6">
        <v>35</v>
      </c>
      <c r="B37" s="10" t="s">
        <v>73</v>
      </c>
      <c r="C37" s="7" t="s">
        <v>94</v>
      </c>
      <c r="D37" s="7" t="s">
        <v>95</v>
      </c>
      <c r="E37" s="6">
        <v>20</v>
      </c>
      <c r="F37" s="8">
        <v>2</v>
      </c>
      <c r="G37" s="6">
        <v>300</v>
      </c>
      <c r="H37" s="6">
        <v>5000</v>
      </c>
      <c r="I37" s="6">
        <f t="shared" si="4"/>
        <v>6000</v>
      </c>
      <c r="J37" s="6" t="s">
        <v>112</v>
      </c>
      <c r="K37" s="9">
        <f t="shared" si="1"/>
        <v>100000</v>
      </c>
      <c r="L37" s="6" t="s">
        <v>17</v>
      </c>
      <c r="M37" s="6" t="s">
        <v>18</v>
      </c>
      <c r="N37" s="9">
        <v>13283153491</v>
      </c>
      <c r="O37" s="6">
        <f t="shared" si="5"/>
        <v>400</v>
      </c>
      <c r="P37" s="6">
        <f t="shared" si="6"/>
        <v>5600</v>
      </c>
      <c r="Q37" s="6" t="s">
        <v>115</v>
      </c>
    </row>
    <row r="38" spans="1:17" ht="39.950000000000003" customHeight="1">
      <c r="A38" s="6">
        <v>36</v>
      </c>
      <c r="B38" s="10" t="s">
        <v>73</v>
      </c>
      <c r="C38" s="7" t="s">
        <v>124</v>
      </c>
      <c r="D38" s="7" t="s">
        <v>96</v>
      </c>
      <c r="E38" s="6">
        <v>20</v>
      </c>
      <c r="F38" s="8">
        <v>2</v>
      </c>
      <c r="G38" s="6">
        <v>300</v>
      </c>
      <c r="H38" s="6">
        <v>5000</v>
      </c>
      <c r="I38" s="6">
        <f t="shared" si="4"/>
        <v>6000</v>
      </c>
      <c r="J38" s="6" t="s">
        <v>112</v>
      </c>
      <c r="K38" s="9">
        <f t="shared" si="1"/>
        <v>100000</v>
      </c>
      <c r="L38" s="6" t="s">
        <v>17</v>
      </c>
      <c r="M38" s="6" t="s">
        <v>18</v>
      </c>
      <c r="N38" s="9">
        <v>13932063581</v>
      </c>
      <c r="O38" s="6">
        <f t="shared" si="5"/>
        <v>400</v>
      </c>
      <c r="P38" s="6">
        <f t="shared" si="6"/>
        <v>5600</v>
      </c>
      <c r="Q38" s="6" t="s">
        <v>115</v>
      </c>
    </row>
    <row r="39" spans="1:17" ht="39.950000000000003" customHeight="1">
      <c r="A39" s="6">
        <v>37</v>
      </c>
      <c r="B39" s="10" t="s">
        <v>73</v>
      </c>
      <c r="C39" s="7" t="s">
        <v>125</v>
      </c>
      <c r="D39" s="7" t="s">
        <v>97</v>
      </c>
      <c r="E39" s="6">
        <v>13</v>
      </c>
      <c r="F39" s="8">
        <v>2</v>
      </c>
      <c r="G39" s="6">
        <v>300</v>
      </c>
      <c r="H39" s="6">
        <v>5000</v>
      </c>
      <c r="I39" s="6">
        <f t="shared" si="4"/>
        <v>3900</v>
      </c>
      <c r="J39" s="6" t="s">
        <v>112</v>
      </c>
      <c r="K39" s="9">
        <f t="shared" si="1"/>
        <v>65000</v>
      </c>
      <c r="L39" s="6" t="s">
        <v>17</v>
      </c>
      <c r="M39" s="6" t="s">
        <v>18</v>
      </c>
      <c r="N39" s="9">
        <v>13400202109</v>
      </c>
      <c r="O39" s="6">
        <f t="shared" si="5"/>
        <v>260</v>
      </c>
      <c r="P39" s="6">
        <f t="shared" si="6"/>
        <v>3640</v>
      </c>
      <c r="Q39" s="6" t="s">
        <v>115</v>
      </c>
    </row>
    <row r="40" spans="1:17" ht="39.950000000000003" customHeight="1">
      <c r="A40" s="6">
        <v>38</v>
      </c>
      <c r="B40" s="10" t="s">
        <v>73</v>
      </c>
      <c r="C40" s="7" t="s">
        <v>126</v>
      </c>
      <c r="D40" s="7" t="s">
        <v>98</v>
      </c>
      <c r="E40" s="6">
        <v>22</v>
      </c>
      <c r="F40" s="8">
        <v>2</v>
      </c>
      <c r="G40" s="6">
        <v>300</v>
      </c>
      <c r="H40" s="6">
        <v>5000</v>
      </c>
      <c r="I40" s="6">
        <f t="shared" si="4"/>
        <v>6600</v>
      </c>
      <c r="J40" s="6" t="s">
        <v>112</v>
      </c>
      <c r="K40" s="9">
        <f t="shared" si="1"/>
        <v>110000</v>
      </c>
      <c r="L40" s="6" t="s">
        <v>17</v>
      </c>
      <c r="M40" s="6" t="s">
        <v>18</v>
      </c>
      <c r="N40" s="9">
        <v>15833742238</v>
      </c>
      <c r="O40" s="6">
        <f t="shared" si="5"/>
        <v>440</v>
      </c>
      <c r="P40" s="6">
        <f t="shared" si="6"/>
        <v>6160</v>
      </c>
      <c r="Q40" s="6" t="s">
        <v>115</v>
      </c>
    </row>
    <row r="41" spans="1:17" ht="39.950000000000003" customHeight="1">
      <c r="A41" s="6">
        <v>39</v>
      </c>
      <c r="B41" s="10" t="s">
        <v>73</v>
      </c>
      <c r="C41" s="7" t="s">
        <v>121</v>
      </c>
      <c r="D41" s="7" t="s">
        <v>76</v>
      </c>
      <c r="E41" s="6">
        <v>300</v>
      </c>
      <c r="F41" s="8">
        <v>43</v>
      </c>
      <c r="G41" s="6">
        <v>300</v>
      </c>
      <c r="H41" s="6">
        <v>5000</v>
      </c>
      <c r="I41" s="6">
        <f t="shared" si="4"/>
        <v>90000</v>
      </c>
      <c r="J41" s="6" t="s">
        <v>112</v>
      </c>
      <c r="K41" s="9">
        <f t="shared" si="1"/>
        <v>1500000</v>
      </c>
      <c r="L41" s="6" t="s">
        <v>17</v>
      </c>
      <c r="M41" s="6" t="s">
        <v>18</v>
      </c>
      <c r="N41" s="9">
        <v>15032885599</v>
      </c>
      <c r="O41" s="6">
        <f t="shared" si="5"/>
        <v>6000</v>
      </c>
      <c r="P41" s="6">
        <f t="shared" si="6"/>
        <v>84000</v>
      </c>
      <c r="Q41" s="6" t="s">
        <v>115</v>
      </c>
    </row>
    <row r="42" spans="1:17" ht="39.950000000000003" customHeight="1">
      <c r="A42" s="6">
        <v>40</v>
      </c>
      <c r="B42" s="10" t="s">
        <v>73</v>
      </c>
      <c r="C42" s="7" t="s">
        <v>99</v>
      </c>
      <c r="D42" s="7" t="s">
        <v>100</v>
      </c>
      <c r="E42" s="6">
        <v>30</v>
      </c>
      <c r="F42" s="8">
        <v>6</v>
      </c>
      <c r="G42" s="6">
        <v>300</v>
      </c>
      <c r="H42" s="6">
        <v>5000</v>
      </c>
      <c r="I42" s="6">
        <f t="shared" si="4"/>
        <v>9000</v>
      </c>
      <c r="J42" s="6" t="s">
        <v>112</v>
      </c>
      <c r="K42" s="9">
        <f t="shared" si="1"/>
        <v>150000</v>
      </c>
      <c r="L42" s="6" t="s">
        <v>17</v>
      </c>
      <c r="M42" s="6" t="s">
        <v>18</v>
      </c>
      <c r="N42" s="9">
        <v>18830034586</v>
      </c>
      <c r="O42" s="6">
        <f t="shared" si="5"/>
        <v>600</v>
      </c>
      <c r="P42" s="6">
        <f t="shared" si="6"/>
        <v>8400</v>
      </c>
      <c r="Q42" s="6" t="s">
        <v>115</v>
      </c>
    </row>
    <row r="43" spans="1:17" ht="39.950000000000003" customHeight="1">
      <c r="A43" s="6">
        <v>41</v>
      </c>
      <c r="B43" s="10" t="s">
        <v>73</v>
      </c>
      <c r="C43" s="7" t="s">
        <v>101</v>
      </c>
      <c r="D43" s="7" t="s">
        <v>102</v>
      </c>
      <c r="E43" s="6">
        <v>36</v>
      </c>
      <c r="F43" s="8">
        <v>3</v>
      </c>
      <c r="G43" s="6">
        <v>300</v>
      </c>
      <c r="H43" s="6">
        <v>5000</v>
      </c>
      <c r="I43" s="6">
        <f t="shared" si="4"/>
        <v>10800</v>
      </c>
      <c r="J43" s="6" t="s">
        <v>112</v>
      </c>
      <c r="K43" s="9">
        <f t="shared" si="1"/>
        <v>180000</v>
      </c>
      <c r="L43" s="6" t="s">
        <v>17</v>
      </c>
      <c r="M43" s="6" t="s">
        <v>18</v>
      </c>
      <c r="N43" s="9">
        <v>15200146612</v>
      </c>
      <c r="O43" s="6">
        <f t="shared" si="5"/>
        <v>720</v>
      </c>
      <c r="P43" s="6">
        <f t="shared" si="6"/>
        <v>10080</v>
      </c>
      <c r="Q43" s="6" t="s">
        <v>115</v>
      </c>
    </row>
    <row r="44" spans="1:17" ht="39.950000000000003" customHeight="1">
      <c r="A44" s="6">
        <v>42</v>
      </c>
      <c r="B44" s="10" t="s">
        <v>73</v>
      </c>
      <c r="C44" s="7" t="s">
        <v>103</v>
      </c>
      <c r="D44" s="7" t="s">
        <v>104</v>
      </c>
      <c r="E44" s="6">
        <v>13</v>
      </c>
      <c r="F44" s="8">
        <v>3</v>
      </c>
      <c r="G44" s="6">
        <v>300</v>
      </c>
      <c r="H44" s="6">
        <v>5000</v>
      </c>
      <c r="I44" s="6">
        <f t="shared" si="4"/>
        <v>3900</v>
      </c>
      <c r="J44" s="6" t="s">
        <v>112</v>
      </c>
      <c r="K44" s="9">
        <f t="shared" si="1"/>
        <v>65000</v>
      </c>
      <c r="L44" s="6" t="s">
        <v>17</v>
      </c>
      <c r="M44" s="6" t="s">
        <v>18</v>
      </c>
      <c r="N44" s="9">
        <v>13930002422</v>
      </c>
      <c r="O44" s="6">
        <f t="shared" si="5"/>
        <v>260</v>
      </c>
      <c r="P44" s="6">
        <f t="shared" si="6"/>
        <v>3640</v>
      </c>
      <c r="Q44" s="6" t="s">
        <v>115</v>
      </c>
    </row>
    <row r="45" spans="1:17" ht="39.950000000000003" customHeight="1">
      <c r="A45" s="6">
        <v>43</v>
      </c>
      <c r="B45" s="10" t="s">
        <v>36</v>
      </c>
      <c r="C45" s="7" t="s">
        <v>88</v>
      </c>
      <c r="D45" s="7" t="s">
        <v>89</v>
      </c>
      <c r="E45" s="6">
        <v>340</v>
      </c>
      <c r="F45" s="8">
        <v>20</v>
      </c>
      <c r="G45" s="6">
        <v>360</v>
      </c>
      <c r="H45" s="6">
        <v>6000</v>
      </c>
      <c r="I45" s="6">
        <f t="shared" si="4"/>
        <v>122400</v>
      </c>
      <c r="J45" s="6" t="s">
        <v>112</v>
      </c>
      <c r="K45" s="9">
        <f t="shared" si="1"/>
        <v>2040000</v>
      </c>
      <c r="L45" s="6" t="s">
        <v>17</v>
      </c>
      <c r="M45" s="6" t="s">
        <v>18</v>
      </c>
      <c r="N45" s="9">
        <v>13315045111</v>
      </c>
      <c r="O45" s="6">
        <f t="shared" si="5"/>
        <v>6800</v>
      </c>
      <c r="P45" s="6">
        <f t="shared" ref="P45:P61" si="7">E45*340</f>
        <v>115600</v>
      </c>
      <c r="Q45" s="6" t="s">
        <v>116</v>
      </c>
    </row>
    <row r="46" spans="1:17" ht="39.950000000000003" customHeight="1">
      <c r="A46" s="6">
        <v>44</v>
      </c>
      <c r="B46" s="10" t="s">
        <v>36</v>
      </c>
      <c r="C46" s="7" t="s">
        <v>37</v>
      </c>
      <c r="D46" s="7" t="s">
        <v>38</v>
      </c>
      <c r="E46" s="6">
        <v>55</v>
      </c>
      <c r="F46" s="8">
        <v>5</v>
      </c>
      <c r="G46" s="6">
        <v>360</v>
      </c>
      <c r="H46" s="6">
        <v>6000</v>
      </c>
      <c r="I46" s="6">
        <f t="shared" si="4"/>
        <v>19800</v>
      </c>
      <c r="J46" s="6" t="s">
        <v>112</v>
      </c>
      <c r="K46" s="9">
        <f t="shared" si="1"/>
        <v>330000</v>
      </c>
      <c r="L46" s="6" t="s">
        <v>17</v>
      </c>
      <c r="M46" s="6" t="s">
        <v>18</v>
      </c>
      <c r="N46" s="6">
        <v>13930023776</v>
      </c>
      <c r="O46" s="6">
        <f t="shared" si="5"/>
        <v>1100</v>
      </c>
      <c r="P46" s="6">
        <f t="shared" si="7"/>
        <v>18700</v>
      </c>
      <c r="Q46" s="6" t="s">
        <v>116</v>
      </c>
    </row>
    <row r="47" spans="1:17" ht="39.950000000000003" customHeight="1">
      <c r="A47" s="6">
        <v>45</v>
      </c>
      <c r="B47" s="10" t="s">
        <v>36</v>
      </c>
      <c r="C47" s="7" t="s">
        <v>90</v>
      </c>
      <c r="D47" s="7" t="s">
        <v>91</v>
      </c>
      <c r="E47" s="6">
        <v>268</v>
      </c>
      <c r="F47" s="8">
        <v>16</v>
      </c>
      <c r="G47" s="6">
        <v>360</v>
      </c>
      <c r="H47" s="6">
        <v>6000</v>
      </c>
      <c r="I47" s="6">
        <f t="shared" si="4"/>
        <v>96480</v>
      </c>
      <c r="J47" s="6" t="s">
        <v>112</v>
      </c>
      <c r="K47" s="9">
        <f t="shared" si="1"/>
        <v>1608000</v>
      </c>
      <c r="L47" s="6" t="s">
        <v>17</v>
      </c>
      <c r="M47" s="6" t="s">
        <v>18</v>
      </c>
      <c r="N47" s="9">
        <v>13613106920</v>
      </c>
      <c r="O47" s="6">
        <f t="shared" si="5"/>
        <v>5360</v>
      </c>
      <c r="P47" s="6">
        <f t="shared" si="7"/>
        <v>91120</v>
      </c>
      <c r="Q47" s="6" t="s">
        <v>116</v>
      </c>
    </row>
    <row r="48" spans="1:17" ht="39.950000000000003" customHeight="1">
      <c r="A48" s="6">
        <v>46</v>
      </c>
      <c r="B48" s="10" t="s">
        <v>36</v>
      </c>
      <c r="C48" s="7" t="s">
        <v>86</v>
      </c>
      <c r="D48" s="7" t="s">
        <v>87</v>
      </c>
      <c r="E48" s="6">
        <v>374</v>
      </c>
      <c r="F48" s="8">
        <v>25</v>
      </c>
      <c r="G48" s="6">
        <v>360</v>
      </c>
      <c r="H48" s="6">
        <v>6000</v>
      </c>
      <c r="I48" s="6">
        <f t="shared" si="4"/>
        <v>134640</v>
      </c>
      <c r="J48" s="6" t="s">
        <v>112</v>
      </c>
      <c r="K48" s="9">
        <f t="shared" si="1"/>
        <v>2244000</v>
      </c>
      <c r="L48" s="6" t="s">
        <v>17</v>
      </c>
      <c r="M48" s="6" t="s">
        <v>18</v>
      </c>
      <c r="N48" s="9">
        <v>15333103888</v>
      </c>
      <c r="O48" s="6">
        <f t="shared" si="5"/>
        <v>7480</v>
      </c>
      <c r="P48" s="6">
        <f t="shared" si="7"/>
        <v>127160</v>
      </c>
      <c r="Q48" s="6" t="s">
        <v>116</v>
      </c>
    </row>
    <row r="49" spans="1:17" ht="39.950000000000003" customHeight="1">
      <c r="A49" s="6">
        <v>47</v>
      </c>
      <c r="B49" s="10" t="s">
        <v>36</v>
      </c>
      <c r="C49" s="7" t="s">
        <v>92</v>
      </c>
      <c r="D49" s="7" t="s">
        <v>93</v>
      </c>
      <c r="E49" s="6">
        <v>690</v>
      </c>
      <c r="F49" s="8">
        <v>38</v>
      </c>
      <c r="G49" s="6">
        <v>360</v>
      </c>
      <c r="H49" s="6">
        <v>6000</v>
      </c>
      <c r="I49" s="6">
        <f t="shared" si="4"/>
        <v>248400</v>
      </c>
      <c r="J49" s="6" t="s">
        <v>112</v>
      </c>
      <c r="K49" s="9">
        <f t="shared" si="1"/>
        <v>4140000</v>
      </c>
      <c r="L49" s="6" t="s">
        <v>17</v>
      </c>
      <c r="M49" s="6" t="s">
        <v>18</v>
      </c>
      <c r="N49" s="9">
        <v>18639088641</v>
      </c>
      <c r="O49" s="6">
        <f t="shared" si="5"/>
        <v>13800</v>
      </c>
      <c r="P49" s="6">
        <f t="shared" si="7"/>
        <v>234600</v>
      </c>
      <c r="Q49" s="6" t="s">
        <v>116</v>
      </c>
    </row>
    <row r="50" spans="1:17" ht="39.950000000000003" customHeight="1">
      <c r="A50" s="6">
        <v>48</v>
      </c>
      <c r="B50" s="10" t="s">
        <v>36</v>
      </c>
      <c r="C50" s="7" t="s">
        <v>105</v>
      </c>
      <c r="D50" s="7" t="s">
        <v>106</v>
      </c>
      <c r="E50" s="6">
        <v>2147</v>
      </c>
      <c r="F50" s="8">
        <v>373</v>
      </c>
      <c r="G50" s="6">
        <v>360</v>
      </c>
      <c r="H50" s="6">
        <v>6000</v>
      </c>
      <c r="I50" s="6">
        <f t="shared" si="4"/>
        <v>772920</v>
      </c>
      <c r="J50" s="6" t="s">
        <v>112</v>
      </c>
      <c r="K50" s="9">
        <f t="shared" si="1"/>
        <v>12882000</v>
      </c>
      <c r="L50" s="6" t="s">
        <v>17</v>
      </c>
      <c r="M50" s="6" t="s">
        <v>18</v>
      </c>
      <c r="N50" s="9">
        <v>15933209688</v>
      </c>
      <c r="O50" s="6">
        <f t="shared" si="5"/>
        <v>42940</v>
      </c>
      <c r="P50" s="6">
        <f t="shared" si="7"/>
        <v>729980</v>
      </c>
      <c r="Q50" s="6" t="s">
        <v>116</v>
      </c>
    </row>
    <row r="51" spans="1:17" ht="39.950000000000003" customHeight="1">
      <c r="A51" s="6">
        <v>49</v>
      </c>
      <c r="B51" s="10" t="s">
        <v>73</v>
      </c>
      <c r="C51" s="7" t="s">
        <v>127</v>
      </c>
      <c r="D51" s="7" t="s">
        <v>95</v>
      </c>
      <c r="E51" s="6">
        <v>80</v>
      </c>
      <c r="F51" s="8">
        <v>10</v>
      </c>
      <c r="G51" s="6">
        <v>360</v>
      </c>
      <c r="H51" s="6">
        <v>6000</v>
      </c>
      <c r="I51" s="6">
        <f t="shared" si="4"/>
        <v>28800</v>
      </c>
      <c r="J51" s="6" t="s">
        <v>112</v>
      </c>
      <c r="K51" s="9">
        <f t="shared" si="1"/>
        <v>480000</v>
      </c>
      <c r="L51" s="6" t="s">
        <v>17</v>
      </c>
      <c r="M51" s="6" t="s">
        <v>18</v>
      </c>
      <c r="N51" s="9">
        <v>13283153491</v>
      </c>
      <c r="O51" s="6">
        <f t="shared" si="5"/>
        <v>1600</v>
      </c>
      <c r="P51" s="6">
        <f t="shared" si="7"/>
        <v>27200</v>
      </c>
      <c r="Q51" s="6" t="s">
        <v>116</v>
      </c>
    </row>
    <row r="52" spans="1:17" ht="39.950000000000003" customHeight="1">
      <c r="A52" s="6">
        <v>50</v>
      </c>
      <c r="B52" s="10" t="s">
        <v>73</v>
      </c>
      <c r="C52" s="7" t="s">
        <v>129</v>
      </c>
      <c r="D52" s="7" t="s">
        <v>104</v>
      </c>
      <c r="E52" s="6">
        <v>67</v>
      </c>
      <c r="F52" s="8">
        <v>5</v>
      </c>
      <c r="G52" s="6">
        <v>360</v>
      </c>
      <c r="H52" s="6">
        <v>6000</v>
      </c>
      <c r="I52" s="6">
        <f t="shared" si="4"/>
        <v>24120</v>
      </c>
      <c r="J52" s="6" t="s">
        <v>112</v>
      </c>
      <c r="K52" s="9">
        <f t="shared" si="1"/>
        <v>402000</v>
      </c>
      <c r="L52" s="6" t="s">
        <v>17</v>
      </c>
      <c r="M52" s="6" t="s">
        <v>18</v>
      </c>
      <c r="N52" s="9">
        <v>13930002422</v>
      </c>
      <c r="O52" s="6">
        <f t="shared" si="5"/>
        <v>1340</v>
      </c>
      <c r="P52" s="6">
        <f t="shared" si="7"/>
        <v>22780</v>
      </c>
      <c r="Q52" s="6" t="s">
        <v>116</v>
      </c>
    </row>
    <row r="53" spans="1:17" ht="39.950000000000003" customHeight="1">
      <c r="A53" s="6">
        <v>51</v>
      </c>
      <c r="B53" s="10" t="s">
        <v>73</v>
      </c>
      <c r="C53" s="7" t="s">
        <v>128</v>
      </c>
      <c r="D53" s="7" t="s">
        <v>77</v>
      </c>
      <c r="E53" s="6">
        <v>1100</v>
      </c>
      <c r="F53" s="8">
        <v>96</v>
      </c>
      <c r="G53" s="6">
        <v>360</v>
      </c>
      <c r="H53" s="6">
        <v>6000</v>
      </c>
      <c r="I53" s="6">
        <f t="shared" si="4"/>
        <v>396000</v>
      </c>
      <c r="J53" s="6" t="s">
        <v>112</v>
      </c>
      <c r="K53" s="9">
        <f t="shared" si="1"/>
        <v>6600000</v>
      </c>
      <c r="L53" s="6" t="s">
        <v>17</v>
      </c>
      <c r="M53" s="6" t="s">
        <v>18</v>
      </c>
      <c r="N53" s="9">
        <v>15930801518</v>
      </c>
      <c r="O53" s="6">
        <f t="shared" si="5"/>
        <v>22000</v>
      </c>
      <c r="P53" s="6">
        <f t="shared" si="7"/>
        <v>374000</v>
      </c>
      <c r="Q53" s="6" t="s">
        <v>116</v>
      </c>
    </row>
    <row r="54" spans="1:17" ht="39.950000000000003" customHeight="1">
      <c r="A54" s="6">
        <v>52</v>
      </c>
      <c r="B54" s="10" t="s">
        <v>73</v>
      </c>
      <c r="C54" s="7" t="s">
        <v>126</v>
      </c>
      <c r="D54" s="7" t="s">
        <v>98</v>
      </c>
      <c r="E54" s="6">
        <v>63</v>
      </c>
      <c r="F54" s="8">
        <v>4</v>
      </c>
      <c r="G54" s="6">
        <v>360</v>
      </c>
      <c r="H54" s="6">
        <v>6000</v>
      </c>
      <c r="I54" s="6">
        <f t="shared" si="4"/>
        <v>22680</v>
      </c>
      <c r="J54" s="6" t="s">
        <v>112</v>
      </c>
      <c r="K54" s="9">
        <f t="shared" si="1"/>
        <v>378000</v>
      </c>
      <c r="L54" s="6" t="s">
        <v>17</v>
      </c>
      <c r="M54" s="6" t="s">
        <v>18</v>
      </c>
      <c r="N54" s="9">
        <v>15833742238</v>
      </c>
      <c r="O54" s="6">
        <f t="shared" si="5"/>
        <v>1260</v>
      </c>
      <c r="P54" s="6">
        <f t="shared" si="7"/>
        <v>21420</v>
      </c>
      <c r="Q54" s="6" t="s">
        <v>116</v>
      </c>
    </row>
    <row r="55" spans="1:17" ht="39.950000000000003" customHeight="1">
      <c r="A55" s="6">
        <v>53</v>
      </c>
      <c r="B55" s="10" t="s">
        <v>73</v>
      </c>
      <c r="C55" s="7" t="s">
        <v>107</v>
      </c>
      <c r="D55" s="7" t="s">
        <v>108</v>
      </c>
      <c r="E55" s="6">
        <v>230</v>
      </c>
      <c r="F55" s="8">
        <v>33</v>
      </c>
      <c r="G55" s="6">
        <v>360</v>
      </c>
      <c r="H55" s="6">
        <v>6000</v>
      </c>
      <c r="I55" s="6">
        <f t="shared" si="4"/>
        <v>82800</v>
      </c>
      <c r="J55" s="6" t="s">
        <v>112</v>
      </c>
      <c r="K55" s="9">
        <f t="shared" si="1"/>
        <v>1380000</v>
      </c>
      <c r="L55" s="6" t="s">
        <v>17</v>
      </c>
      <c r="M55" s="6" t="s">
        <v>18</v>
      </c>
      <c r="N55" s="9">
        <v>15131024536</v>
      </c>
      <c r="O55" s="6">
        <f t="shared" si="5"/>
        <v>4600</v>
      </c>
      <c r="P55" s="6">
        <f t="shared" si="7"/>
        <v>78200</v>
      </c>
      <c r="Q55" s="6" t="s">
        <v>116</v>
      </c>
    </row>
    <row r="56" spans="1:17" ht="39.950000000000003" customHeight="1">
      <c r="A56" s="6">
        <v>54</v>
      </c>
      <c r="B56" s="10" t="s">
        <v>73</v>
      </c>
      <c r="C56" s="7" t="s">
        <v>130</v>
      </c>
      <c r="D56" s="7" t="s">
        <v>102</v>
      </c>
      <c r="E56" s="6">
        <v>144</v>
      </c>
      <c r="F56" s="8">
        <v>10</v>
      </c>
      <c r="G56" s="6">
        <v>360</v>
      </c>
      <c r="H56" s="6">
        <v>6000</v>
      </c>
      <c r="I56" s="6">
        <f t="shared" si="4"/>
        <v>51840</v>
      </c>
      <c r="J56" s="6" t="s">
        <v>112</v>
      </c>
      <c r="K56" s="9">
        <f t="shared" si="1"/>
        <v>864000</v>
      </c>
      <c r="L56" s="6" t="s">
        <v>17</v>
      </c>
      <c r="M56" s="6" t="s">
        <v>18</v>
      </c>
      <c r="N56" s="9">
        <v>15200146612</v>
      </c>
      <c r="O56" s="6">
        <f t="shared" si="5"/>
        <v>2880</v>
      </c>
      <c r="P56" s="6">
        <f t="shared" si="7"/>
        <v>48960</v>
      </c>
      <c r="Q56" s="6" t="s">
        <v>116</v>
      </c>
    </row>
    <row r="57" spans="1:17" ht="39.950000000000003" customHeight="1">
      <c r="A57" s="6">
        <v>55</v>
      </c>
      <c r="B57" s="10" t="s">
        <v>73</v>
      </c>
      <c r="C57" s="7" t="s">
        <v>125</v>
      </c>
      <c r="D57" s="7" t="s">
        <v>97</v>
      </c>
      <c r="E57" s="6">
        <v>47</v>
      </c>
      <c r="F57" s="8">
        <v>5</v>
      </c>
      <c r="G57" s="6">
        <v>360</v>
      </c>
      <c r="H57" s="6">
        <v>6000</v>
      </c>
      <c r="I57" s="6">
        <f t="shared" si="4"/>
        <v>16920</v>
      </c>
      <c r="J57" s="6" t="s">
        <v>112</v>
      </c>
      <c r="K57" s="9">
        <f t="shared" si="1"/>
        <v>282000</v>
      </c>
      <c r="L57" s="6" t="s">
        <v>17</v>
      </c>
      <c r="M57" s="6" t="s">
        <v>18</v>
      </c>
      <c r="N57" s="9">
        <v>13400202109</v>
      </c>
      <c r="O57" s="6">
        <f t="shared" si="5"/>
        <v>940</v>
      </c>
      <c r="P57" s="6">
        <f t="shared" si="7"/>
        <v>15980</v>
      </c>
      <c r="Q57" s="6" t="s">
        <v>116</v>
      </c>
    </row>
    <row r="58" spans="1:17" ht="39.950000000000003" customHeight="1">
      <c r="A58" s="6">
        <v>56</v>
      </c>
      <c r="B58" s="10" t="s">
        <v>73</v>
      </c>
      <c r="C58" s="7" t="s">
        <v>124</v>
      </c>
      <c r="D58" s="7" t="s">
        <v>96</v>
      </c>
      <c r="E58" s="6">
        <v>60</v>
      </c>
      <c r="F58" s="8">
        <v>6</v>
      </c>
      <c r="G58" s="6">
        <v>360</v>
      </c>
      <c r="H58" s="6">
        <v>6000</v>
      </c>
      <c r="I58" s="6">
        <f t="shared" si="4"/>
        <v>21600</v>
      </c>
      <c r="J58" s="6" t="s">
        <v>112</v>
      </c>
      <c r="K58" s="9">
        <f t="shared" si="1"/>
        <v>360000</v>
      </c>
      <c r="L58" s="6" t="s">
        <v>17</v>
      </c>
      <c r="M58" s="6" t="s">
        <v>18</v>
      </c>
      <c r="N58" s="9">
        <v>13932063581</v>
      </c>
      <c r="O58" s="6">
        <f t="shared" si="5"/>
        <v>1200</v>
      </c>
      <c r="P58" s="6">
        <f t="shared" si="7"/>
        <v>20400</v>
      </c>
      <c r="Q58" s="6" t="s">
        <v>116</v>
      </c>
    </row>
    <row r="59" spans="1:17" ht="39.950000000000003" customHeight="1">
      <c r="A59" s="6">
        <v>57</v>
      </c>
      <c r="B59" s="10" t="s">
        <v>73</v>
      </c>
      <c r="C59" s="7" t="s">
        <v>121</v>
      </c>
      <c r="D59" s="7" t="s">
        <v>76</v>
      </c>
      <c r="E59" s="6">
        <v>1000</v>
      </c>
      <c r="F59" s="8">
        <v>142</v>
      </c>
      <c r="G59" s="6">
        <v>360</v>
      </c>
      <c r="H59" s="6">
        <v>6000</v>
      </c>
      <c r="I59" s="6">
        <f t="shared" si="4"/>
        <v>360000</v>
      </c>
      <c r="J59" s="6" t="s">
        <v>112</v>
      </c>
      <c r="K59" s="9">
        <f t="shared" si="1"/>
        <v>6000000</v>
      </c>
      <c r="L59" s="6" t="s">
        <v>17</v>
      </c>
      <c r="M59" s="6" t="s">
        <v>18</v>
      </c>
      <c r="N59" s="9">
        <v>15032885599</v>
      </c>
      <c r="O59" s="6">
        <f t="shared" si="5"/>
        <v>20000</v>
      </c>
      <c r="P59" s="6">
        <f t="shared" si="7"/>
        <v>340000</v>
      </c>
      <c r="Q59" s="6" t="s">
        <v>116</v>
      </c>
    </row>
    <row r="60" spans="1:17" ht="39.950000000000003" customHeight="1">
      <c r="A60" s="6">
        <v>58</v>
      </c>
      <c r="B60" s="10" t="s">
        <v>73</v>
      </c>
      <c r="C60" s="7" t="s">
        <v>119</v>
      </c>
      <c r="D60" s="7" t="s">
        <v>75</v>
      </c>
      <c r="E60" s="6">
        <v>750</v>
      </c>
      <c r="F60" s="8">
        <v>104</v>
      </c>
      <c r="G60" s="6">
        <v>360</v>
      </c>
      <c r="H60" s="6">
        <v>6000</v>
      </c>
      <c r="I60" s="6">
        <f t="shared" si="4"/>
        <v>270000</v>
      </c>
      <c r="J60" s="6" t="s">
        <v>112</v>
      </c>
      <c r="K60" s="9">
        <f t="shared" si="1"/>
        <v>4500000</v>
      </c>
      <c r="L60" s="6" t="s">
        <v>17</v>
      </c>
      <c r="M60" s="6" t="s">
        <v>18</v>
      </c>
      <c r="N60" s="9">
        <v>13483056846</v>
      </c>
      <c r="O60" s="6">
        <f t="shared" si="5"/>
        <v>15000</v>
      </c>
      <c r="P60" s="6">
        <f t="shared" si="7"/>
        <v>255000</v>
      </c>
      <c r="Q60" s="6" t="s">
        <v>116</v>
      </c>
    </row>
    <row r="61" spans="1:17" ht="39.950000000000003" customHeight="1">
      <c r="A61" s="6">
        <v>59</v>
      </c>
      <c r="B61" s="10" t="s">
        <v>73</v>
      </c>
      <c r="C61" s="7" t="s">
        <v>128</v>
      </c>
      <c r="D61" s="7" t="s">
        <v>109</v>
      </c>
      <c r="E61" s="6">
        <v>68</v>
      </c>
      <c r="F61" s="6">
        <v>1</v>
      </c>
      <c r="G61" s="6">
        <v>360</v>
      </c>
      <c r="H61" s="6">
        <v>6000</v>
      </c>
      <c r="I61" s="6">
        <f t="shared" si="4"/>
        <v>24480</v>
      </c>
      <c r="J61" s="6" t="s">
        <v>112</v>
      </c>
      <c r="K61" s="9">
        <f t="shared" si="1"/>
        <v>408000</v>
      </c>
      <c r="L61" s="6" t="s">
        <v>17</v>
      </c>
      <c r="M61" s="6" t="s">
        <v>18</v>
      </c>
      <c r="N61" s="6">
        <v>13930021023</v>
      </c>
      <c r="O61" s="6">
        <f t="shared" si="5"/>
        <v>1360</v>
      </c>
      <c r="P61" s="6">
        <f t="shared" si="7"/>
        <v>23120</v>
      </c>
      <c r="Q61" s="6" t="s">
        <v>116</v>
      </c>
    </row>
    <row r="62" spans="1:17" ht="39.950000000000003" customHeight="1">
      <c r="A62" s="13" t="s">
        <v>118</v>
      </c>
      <c r="B62" s="14"/>
      <c r="C62" s="14"/>
      <c r="D62" s="15"/>
      <c r="E62" s="4">
        <f>SUM(E3:E61)</f>
        <v>12656</v>
      </c>
      <c r="F62" s="4">
        <f>SUM(F3:F61)</f>
        <v>1073</v>
      </c>
      <c r="G62" s="4"/>
      <c r="H62" s="4"/>
      <c r="I62" s="4">
        <f t="shared" ref="I62:P62" si="8">SUM(I3:I61)</f>
        <v>3799680</v>
      </c>
      <c r="J62" s="4"/>
      <c r="K62" s="4">
        <f t="shared" si="8"/>
        <v>66302000</v>
      </c>
      <c r="L62" s="4"/>
      <c r="M62" s="4"/>
      <c r="N62" s="4"/>
      <c r="O62" s="4">
        <f t="shared" si="8"/>
        <v>431560</v>
      </c>
      <c r="P62" s="4">
        <f t="shared" si="8"/>
        <v>3368120</v>
      </c>
      <c r="Q62" s="4" t="s">
        <v>113</v>
      </c>
    </row>
  </sheetData>
  <mergeCells count="2">
    <mergeCell ref="A1:Q1"/>
    <mergeCell ref="A62:D62"/>
  </mergeCells>
  <phoneticPr fontId="2" type="noConversion"/>
  <pageMargins left="0.39370078740157483" right="0.19685039370078741" top="0.59055118110236227" bottom="0.39370078740157483" header="0.51181102362204722" footer="0.5118110236220472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2024-06-07T01:48:44Z</cp:lastPrinted>
  <dcterms:created xsi:type="dcterms:W3CDTF">2023-04-14T00:47:00Z</dcterms:created>
  <dcterms:modified xsi:type="dcterms:W3CDTF">2024-06-07T01:50:08Z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2052-11.8.2.12086</vt:lpwstr>
  </property>
  <property fmtid="{D5CDD505-2E9C-101B-9397-08002B2CF9AE}" pid="3" name="ICV">
    <vt:lpwstr>9E4AA353C82543E3B72FA2EA937A67CC</vt:lpwstr>
  </property>
</Properties>
</file>