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部项目（2020.10.30）     " sheetId="2" r:id="rId1"/>
    <sheet name="Sheet1" sheetId="1" r:id="rId2"/>
  </sheets>
  <definedNames>
    <definedName name="_xlnm._FilterDatabase" localSheetId="0" hidden="1">'全部项目（2020.10.30）     '!$A$3:$K$41</definedName>
    <definedName name="_xlnm.Print_Area" localSheetId="0">'全部项目（2020.10.30）     '!$A$1:$K$41</definedName>
    <definedName name="_xlnm.Print_Titles" localSheetId="0">'全部项目（2020.10.30）     '!$1:$3</definedName>
  </definedNames>
  <calcPr calcId="144525"/>
</workbook>
</file>

<file path=xl/sharedStrings.xml><?xml version="1.0" encoding="utf-8"?>
<sst xmlns="http://schemas.openxmlformats.org/spreadsheetml/2006/main" count="110" uniqueCount="61">
  <si>
    <t>2020年整合资金分配表</t>
  </si>
  <si>
    <t>单位：万元</t>
  </si>
  <si>
    <t>单位</t>
  </si>
  <si>
    <t>安排金额</t>
  </si>
  <si>
    <t>项目名称</t>
  </si>
  <si>
    <t>项目金额</t>
  </si>
  <si>
    <t>资金文</t>
  </si>
  <si>
    <t>授权支付额度</t>
  </si>
  <si>
    <t>实际支出</t>
  </si>
  <si>
    <t>实际结余
金额</t>
  </si>
  <si>
    <t>备注</t>
  </si>
  <si>
    <t>扶贫办</t>
  </si>
  <si>
    <t>修路项目</t>
  </si>
  <si>
    <t>冀财农（2019）137号</t>
  </si>
  <si>
    <t>中央财政专项扶贫资金</t>
  </si>
  <si>
    <t>冀财农（2019）138号</t>
  </si>
  <si>
    <t>中央专项彩票公益金支持扶贫资金</t>
  </si>
  <si>
    <r>
      <t>冀财农（2019）149</t>
    </r>
    <r>
      <rPr>
        <sz val="11"/>
        <rFont val="宋体"/>
        <charset val="134"/>
      </rPr>
      <t>号</t>
    </r>
  </si>
  <si>
    <t>省级财政专项扶贫资金</t>
  </si>
  <si>
    <t>冀财农（2020）14号</t>
  </si>
  <si>
    <t>省级水利发展资金</t>
  </si>
  <si>
    <r>
      <t>冀财农（2020）48</t>
    </r>
    <r>
      <rPr>
        <sz val="10"/>
        <rFont val="宋体"/>
        <charset val="134"/>
      </rPr>
      <t>号</t>
    </r>
  </si>
  <si>
    <t>路灯项目</t>
  </si>
  <si>
    <t>冀财农（2019）149号</t>
  </si>
  <si>
    <t>排水项目</t>
  </si>
  <si>
    <t>路沿石项目</t>
  </si>
  <si>
    <t>便道砖</t>
  </si>
  <si>
    <t>扶贫产业基础设施配套项目</t>
  </si>
  <si>
    <t>缝纫机资产收益项目</t>
  </si>
  <si>
    <r>
      <t>冀财农（2020）18</t>
    </r>
    <r>
      <rPr>
        <sz val="10"/>
        <rFont val="宋体"/>
        <charset val="134"/>
      </rPr>
      <t>号</t>
    </r>
  </si>
  <si>
    <t>瑞博恩食品加工机械资产收益项目</t>
  </si>
  <si>
    <t>冀财农（2020）48号</t>
  </si>
  <si>
    <t>机械设备资产收益项目</t>
  </si>
  <si>
    <t>邯财农（2020）5号</t>
  </si>
  <si>
    <t>市级财政专项扶贫资金</t>
  </si>
  <si>
    <t>蔬菜果品大棚资产收益项目</t>
  </si>
  <si>
    <t>种养大棚圈舍资产收益项目</t>
  </si>
  <si>
    <t>食用菌大棚资产收益项目</t>
  </si>
  <si>
    <t>冀财资环（2019）61号</t>
  </si>
  <si>
    <t>中央财政林业发展资金</t>
  </si>
  <si>
    <t>冀财农（2019）151号</t>
  </si>
  <si>
    <t>中央农业生产发展资金</t>
  </si>
  <si>
    <r>
      <t>冀财农（2</t>
    </r>
    <r>
      <rPr>
        <sz val="10"/>
        <rFont val="宋体"/>
        <charset val="134"/>
      </rPr>
      <t>020）18号</t>
    </r>
  </si>
  <si>
    <t>魏财预（2020）1号</t>
  </si>
  <si>
    <t>县级财政专项扶贫资金</t>
  </si>
  <si>
    <t>扶贫车间持续补助项目资金</t>
  </si>
  <si>
    <t>扶贫车间应急设施项目</t>
  </si>
  <si>
    <t>扶贫车间建设项目</t>
  </si>
  <si>
    <t>密植梨(桃）补贴项目</t>
  </si>
  <si>
    <t>冀财农（2020）39号</t>
  </si>
  <si>
    <t>蔬菜大棚种植业补贴项目</t>
  </si>
  <si>
    <r>
      <t>冀财农（20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）1</t>
    </r>
    <r>
      <rPr>
        <sz val="10"/>
        <rFont val="宋体"/>
        <charset val="134"/>
      </rPr>
      <t>8</t>
    </r>
    <r>
      <rPr>
        <sz val="10"/>
        <rFont val="宋体"/>
        <charset val="134"/>
      </rPr>
      <t>号</t>
    </r>
  </si>
  <si>
    <t>培训项目</t>
  </si>
  <si>
    <t>冀财社（2019）98号</t>
  </si>
  <si>
    <t>中央财政农村危房改造补助资金</t>
  </si>
  <si>
    <t>雨露计划</t>
  </si>
  <si>
    <t>小额贷款贴息</t>
  </si>
  <si>
    <t>项目管理费</t>
  </si>
  <si>
    <t>水利局</t>
  </si>
  <si>
    <t>留固扬水站至军留固扬水站提顶路硬化工程</t>
  </si>
  <si>
    <t>整合资金合计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</si>
</sst>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0" fontId="1" fillId="2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A1" sqref="A1:K1"/>
    </sheetView>
  </sheetViews>
  <sheetFormatPr defaultColWidth="9" defaultRowHeight="13.5"/>
  <cols>
    <col min="1" max="1" width="8" style="2" customWidth="1"/>
    <col min="2" max="2" width="10.625" style="2" customWidth="1"/>
    <col min="3" max="3" width="19.25" style="2" customWidth="1"/>
    <col min="4" max="4" width="9.25" style="2" customWidth="1"/>
    <col min="5" max="5" width="18.25" style="2" customWidth="1"/>
    <col min="6" max="6" width="26.125" style="3" customWidth="1"/>
    <col min="7" max="7" width="9.5" style="3"/>
    <col min="8" max="8" width="12.875" style="3" customWidth="1"/>
    <col min="9" max="9" width="11.25" style="4" customWidth="1"/>
    <col min="10" max="10" width="10" style="3" customWidth="1"/>
    <col min="11" max="11" width="9" style="2"/>
    <col min="12" max="12" width="14.125" style="3"/>
    <col min="13" max="13" width="9" style="3"/>
    <col min="14" max="14" width="9.375" style="3"/>
    <col min="15" max="16384" width="9" style="3"/>
  </cols>
  <sheetData>
    <row r="1" ht="25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6:10">
      <c r="F2" s="6"/>
      <c r="G2" s="6"/>
      <c r="I2" s="35"/>
      <c r="J2" s="3" t="s">
        <v>1</v>
      </c>
    </row>
    <row r="3" ht="27" spans="1:11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/>
      <c r="G3" s="7"/>
      <c r="H3" s="7" t="s">
        <v>7</v>
      </c>
      <c r="I3" s="36" t="s">
        <v>8</v>
      </c>
      <c r="J3" s="8" t="s">
        <v>9</v>
      </c>
      <c r="K3" s="7" t="s">
        <v>10</v>
      </c>
    </row>
    <row r="4" ht="28.5" customHeight="1" spans="1:11">
      <c r="A4" s="9" t="s">
        <v>11</v>
      </c>
      <c r="B4" s="10">
        <v>21270.21</v>
      </c>
      <c r="C4" s="9" t="s">
        <v>12</v>
      </c>
      <c r="D4" s="10">
        <v>8139.07</v>
      </c>
      <c r="E4" s="11" t="s">
        <v>13</v>
      </c>
      <c r="F4" s="11" t="s">
        <v>14</v>
      </c>
      <c r="G4" s="12">
        <v>6108.5</v>
      </c>
      <c r="H4" s="12">
        <v>6108.5</v>
      </c>
      <c r="I4" s="37">
        <v>6108.5</v>
      </c>
      <c r="J4" s="38">
        <f t="shared" ref="J4:J40" si="0">G4-I4</f>
        <v>0</v>
      </c>
      <c r="K4" s="39"/>
    </row>
    <row r="5" ht="28.5" customHeight="1" spans="1:11">
      <c r="A5" s="13"/>
      <c r="B5" s="14"/>
      <c r="C5" s="13"/>
      <c r="D5" s="14"/>
      <c r="E5" s="11" t="s">
        <v>15</v>
      </c>
      <c r="F5" s="11" t="s">
        <v>16</v>
      </c>
      <c r="G5" s="12">
        <v>1000</v>
      </c>
      <c r="H5" s="12">
        <v>1000</v>
      </c>
      <c r="I5" s="37">
        <v>798.9</v>
      </c>
      <c r="J5" s="38">
        <f t="shared" si="0"/>
        <v>201.1</v>
      </c>
      <c r="K5" s="40"/>
    </row>
    <row r="6" ht="28.5" customHeight="1" spans="1:11">
      <c r="A6" s="13"/>
      <c r="B6" s="14"/>
      <c r="C6" s="13"/>
      <c r="D6" s="14"/>
      <c r="E6" s="11" t="s">
        <v>17</v>
      </c>
      <c r="F6" s="11" t="s">
        <v>18</v>
      </c>
      <c r="G6" s="12">
        <v>890.86</v>
      </c>
      <c r="H6" s="12">
        <v>890.86</v>
      </c>
      <c r="I6" s="37">
        <v>890.86</v>
      </c>
      <c r="J6" s="38">
        <f t="shared" si="0"/>
        <v>0</v>
      </c>
      <c r="K6" s="40"/>
    </row>
    <row r="7" ht="28.5" customHeight="1" spans="1:11">
      <c r="A7" s="13"/>
      <c r="B7" s="14"/>
      <c r="C7" s="13"/>
      <c r="D7" s="14"/>
      <c r="E7" s="11" t="s">
        <v>19</v>
      </c>
      <c r="F7" s="11" t="s">
        <v>20</v>
      </c>
      <c r="G7" s="12">
        <v>61</v>
      </c>
      <c r="H7" s="12">
        <v>61</v>
      </c>
      <c r="I7" s="37"/>
      <c r="J7" s="38">
        <f t="shared" si="0"/>
        <v>61</v>
      </c>
      <c r="K7" s="40"/>
    </row>
    <row r="8" ht="28.5" customHeight="1" spans="1:11">
      <c r="A8" s="13"/>
      <c r="B8" s="14"/>
      <c r="C8" s="13"/>
      <c r="D8" s="14"/>
      <c r="E8" s="11" t="s">
        <v>21</v>
      </c>
      <c r="F8" s="11" t="s">
        <v>14</v>
      </c>
      <c r="G8" s="12">
        <v>78.71</v>
      </c>
      <c r="H8" s="12">
        <v>78.71</v>
      </c>
      <c r="I8" s="37">
        <v>78.71</v>
      </c>
      <c r="J8" s="38">
        <f t="shared" si="0"/>
        <v>0</v>
      </c>
      <c r="K8" s="40"/>
    </row>
    <row r="9" ht="28.5" customHeight="1" spans="1:11">
      <c r="A9" s="13"/>
      <c r="B9" s="14"/>
      <c r="C9" s="8" t="s">
        <v>22</v>
      </c>
      <c r="D9" s="7">
        <v>362.04</v>
      </c>
      <c r="E9" s="11" t="s">
        <v>23</v>
      </c>
      <c r="F9" s="11" t="s">
        <v>18</v>
      </c>
      <c r="G9" s="12">
        <v>362.04</v>
      </c>
      <c r="H9" s="12">
        <v>362.04</v>
      </c>
      <c r="I9" s="41">
        <v>316.74</v>
      </c>
      <c r="J9" s="38">
        <f t="shared" si="0"/>
        <v>45.3</v>
      </c>
      <c r="K9" s="40"/>
    </row>
    <row r="10" ht="28.5" customHeight="1" spans="1:11">
      <c r="A10" s="13"/>
      <c r="B10" s="14"/>
      <c r="C10" s="9" t="s">
        <v>24</v>
      </c>
      <c r="D10" s="10">
        <v>436.1</v>
      </c>
      <c r="E10" s="11" t="s">
        <v>23</v>
      </c>
      <c r="F10" s="11" t="s">
        <v>18</v>
      </c>
      <c r="G10" s="15">
        <v>436.1</v>
      </c>
      <c r="H10" s="15">
        <v>436.1</v>
      </c>
      <c r="I10" s="42">
        <v>436.1</v>
      </c>
      <c r="J10" s="38">
        <f t="shared" si="0"/>
        <v>0</v>
      </c>
      <c r="K10" s="40"/>
    </row>
    <row r="11" ht="28.5" customHeight="1" spans="1:11">
      <c r="A11" s="13"/>
      <c r="B11" s="14"/>
      <c r="C11" s="9" t="s">
        <v>25</v>
      </c>
      <c r="D11" s="10">
        <v>30</v>
      </c>
      <c r="E11" s="11" t="s">
        <v>23</v>
      </c>
      <c r="F11" s="11" t="s">
        <v>18</v>
      </c>
      <c r="G11" s="15">
        <v>30</v>
      </c>
      <c r="H11" s="15">
        <v>30</v>
      </c>
      <c r="I11" s="41">
        <v>30</v>
      </c>
      <c r="J11" s="38">
        <f t="shared" si="0"/>
        <v>0</v>
      </c>
      <c r="K11" s="40"/>
    </row>
    <row r="12" ht="28.5" customHeight="1" spans="1:11">
      <c r="A12" s="13"/>
      <c r="B12" s="14"/>
      <c r="C12" s="16" t="s">
        <v>26</v>
      </c>
      <c r="D12" s="7">
        <v>250.6</v>
      </c>
      <c r="E12" s="11" t="s">
        <v>23</v>
      </c>
      <c r="F12" s="11" t="s">
        <v>18</v>
      </c>
      <c r="G12" s="12">
        <v>250.6</v>
      </c>
      <c r="H12" s="12">
        <v>250.6</v>
      </c>
      <c r="I12" s="41">
        <v>206.06</v>
      </c>
      <c r="J12" s="38">
        <f t="shared" si="0"/>
        <v>44.54</v>
      </c>
      <c r="K12" s="40"/>
    </row>
    <row r="13" ht="28.5" customHeight="1" spans="1:11">
      <c r="A13" s="13"/>
      <c r="B13" s="14"/>
      <c r="C13" s="16" t="s">
        <v>27</v>
      </c>
      <c r="D13" s="7">
        <v>982.2</v>
      </c>
      <c r="E13" s="11" t="s">
        <v>23</v>
      </c>
      <c r="F13" s="11" t="s">
        <v>18</v>
      </c>
      <c r="G13" s="12">
        <v>982.2</v>
      </c>
      <c r="H13" s="12">
        <v>982.2</v>
      </c>
      <c r="I13" s="41">
        <v>982.2</v>
      </c>
      <c r="J13" s="38">
        <f t="shared" si="0"/>
        <v>0</v>
      </c>
      <c r="K13" s="40"/>
    </row>
    <row r="14" ht="28.5" customHeight="1" spans="1:11">
      <c r="A14" s="13"/>
      <c r="B14" s="14"/>
      <c r="C14" s="17" t="s">
        <v>28</v>
      </c>
      <c r="D14" s="10">
        <v>138.52</v>
      </c>
      <c r="E14" s="11" t="s">
        <v>29</v>
      </c>
      <c r="F14" s="11" t="s">
        <v>18</v>
      </c>
      <c r="G14" s="15">
        <v>138.52</v>
      </c>
      <c r="H14" s="15">
        <v>138.52</v>
      </c>
      <c r="I14" s="43">
        <v>115.82</v>
      </c>
      <c r="J14" s="38">
        <f t="shared" si="0"/>
        <v>22.7</v>
      </c>
      <c r="K14" s="40"/>
    </row>
    <row r="15" ht="28.5" customHeight="1" spans="1:11">
      <c r="A15" s="13"/>
      <c r="B15" s="14"/>
      <c r="C15" s="16" t="s">
        <v>30</v>
      </c>
      <c r="D15" s="18">
        <v>200</v>
      </c>
      <c r="E15" s="16" t="s">
        <v>31</v>
      </c>
      <c r="F15" s="11" t="s">
        <v>14</v>
      </c>
      <c r="G15" s="19">
        <v>200</v>
      </c>
      <c r="H15" s="19">
        <v>200</v>
      </c>
      <c r="I15" s="41">
        <v>200</v>
      </c>
      <c r="J15" s="38">
        <f t="shared" si="0"/>
        <v>0</v>
      </c>
      <c r="K15" s="40"/>
    </row>
    <row r="16" ht="28.5" customHeight="1" spans="1:11">
      <c r="A16" s="13"/>
      <c r="B16" s="14"/>
      <c r="C16" s="20" t="s">
        <v>32</v>
      </c>
      <c r="D16" s="21">
        <v>1101.08</v>
      </c>
      <c r="E16" s="16" t="s">
        <v>33</v>
      </c>
      <c r="F16" s="11" t="s">
        <v>34</v>
      </c>
      <c r="G16" s="22">
        <f>385.08+100+74+31.42</f>
        <v>590.5</v>
      </c>
      <c r="H16" s="22">
        <f>385.08+100+74+31.42</f>
        <v>590.5</v>
      </c>
      <c r="I16" s="37">
        <v>590.5</v>
      </c>
      <c r="J16" s="38">
        <f t="shared" si="0"/>
        <v>0</v>
      </c>
      <c r="K16" s="44"/>
    </row>
    <row r="17" ht="28.5" customHeight="1" spans="1:11">
      <c r="A17" s="13"/>
      <c r="B17" s="14"/>
      <c r="C17" s="23"/>
      <c r="D17" s="24"/>
      <c r="E17" s="11" t="s">
        <v>29</v>
      </c>
      <c r="F17" s="11" t="s">
        <v>18</v>
      </c>
      <c r="G17" s="12">
        <f>392+39.58</f>
        <v>431.58</v>
      </c>
      <c r="H17" s="12">
        <f>392+39.58</f>
        <v>431.58</v>
      </c>
      <c r="I17" s="37">
        <v>431.58</v>
      </c>
      <c r="J17" s="38">
        <f t="shared" si="0"/>
        <v>0</v>
      </c>
      <c r="K17" s="40"/>
    </row>
    <row r="18" ht="28.5" customHeight="1" spans="1:11">
      <c r="A18" s="13"/>
      <c r="B18" s="14"/>
      <c r="C18" s="25"/>
      <c r="D18" s="26"/>
      <c r="E18" s="11" t="s">
        <v>19</v>
      </c>
      <c r="F18" s="11" t="s">
        <v>20</v>
      </c>
      <c r="G18" s="12">
        <v>79</v>
      </c>
      <c r="H18" s="12">
        <v>79</v>
      </c>
      <c r="I18" s="37">
        <v>16.1</v>
      </c>
      <c r="J18" s="38">
        <f t="shared" si="0"/>
        <v>62.9</v>
      </c>
      <c r="K18" s="40"/>
    </row>
    <row r="19" ht="28.5" customHeight="1" spans="1:13">
      <c r="A19" s="13"/>
      <c r="B19" s="14"/>
      <c r="C19" s="18" t="s">
        <v>35</v>
      </c>
      <c r="D19" s="27">
        <v>1535.5</v>
      </c>
      <c r="E19" s="16" t="s">
        <v>33</v>
      </c>
      <c r="F19" s="11" t="s">
        <v>34</v>
      </c>
      <c r="G19" s="22">
        <v>1535.5</v>
      </c>
      <c r="H19" s="22">
        <v>1535.5</v>
      </c>
      <c r="I19" s="43">
        <v>1352.35</v>
      </c>
      <c r="J19" s="38">
        <f t="shared" si="0"/>
        <v>183.15</v>
      </c>
      <c r="K19" s="40"/>
      <c r="M19" s="45"/>
    </row>
    <row r="20" ht="28.5" customHeight="1" spans="1:11">
      <c r="A20" s="13"/>
      <c r="B20" s="14"/>
      <c r="C20" s="20" t="s">
        <v>36</v>
      </c>
      <c r="D20" s="21">
        <v>1222</v>
      </c>
      <c r="E20" s="11" t="s">
        <v>29</v>
      </c>
      <c r="F20" s="11" t="s">
        <v>18</v>
      </c>
      <c r="G20" s="22">
        <f>500+250</f>
        <v>750</v>
      </c>
      <c r="H20" s="22">
        <f>500+250</f>
        <v>750</v>
      </c>
      <c r="I20" s="37">
        <v>750</v>
      </c>
      <c r="J20" s="38">
        <f t="shared" si="0"/>
        <v>0</v>
      </c>
      <c r="K20" s="39"/>
    </row>
    <row r="21" ht="28.5" customHeight="1" spans="1:11">
      <c r="A21" s="13"/>
      <c r="B21" s="14"/>
      <c r="C21" s="23"/>
      <c r="D21" s="24"/>
      <c r="E21" s="11" t="s">
        <v>31</v>
      </c>
      <c r="F21" s="11" t="s">
        <v>14</v>
      </c>
      <c r="G21" s="22">
        <v>200</v>
      </c>
      <c r="H21" s="22">
        <v>200</v>
      </c>
      <c r="I21" s="37"/>
      <c r="J21" s="38">
        <f t="shared" si="0"/>
        <v>200</v>
      </c>
      <c r="K21" s="40"/>
    </row>
    <row r="22" ht="28.5" customHeight="1" spans="1:11">
      <c r="A22" s="13"/>
      <c r="B22" s="14"/>
      <c r="C22" s="25"/>
      <c r="D22" s="26"/>
      <c r="E22" s="16" t="s">
        <v>33</v>
      </c>
      <c r="F22" s="11" t="s">
        <v>34</v>
      </c>
      <c r="G22" s="19">
        <v>272</v>
      </c>
      <c r="H22" s="19">
        <v>272</v>
      </c>
      <c r="I22" s="37">
        <v>125.37</v>
      </c>
      <c r="J22" s="38">
        <f t="shared" si="0"/>
        <v>146.63</v>
      </c>
      <c r="K22" s="40"/>
    </row>
    <row r="23" ht="28.5" customHeight="1" spans="1:11">
      <c r="A23" s="13"/>
      <c r="B23" s="14"/>
      <c r="C23" s="13" t="s">
        <v>37</v>
      </c>
      <c r="D23" s="24">
        <v>2221</v>
      </c>
      <c r="E23" s="11" t="s">
        <v>23</v>
      </c>
      <c r="F23" s="11" t="s">
        <v>18</v>
      </c>
      <c r="G23" s="19">
        <v>22.04</v>
      </c>
      <c r="H23" s="19">
        <v>22.04</v>
      </c>
      <c r="I23" s="37">
        <v>22.04</v>
      </c>
      <c r="J23" s="38">
        <f t="shared" si="0"/>
        <v>0</v>
      </c>
      <c r="K23" s="39"/>
    </row>
    <row r="24" ht="28.5" customHeight="1" spans="1:11">
      <c r="A24" s="13"/>
      <c r="B24" s="14"/>
      <c r="C24" s="13"/>
      <c r="D24" s="24"/>
      <c r="E24" s="11" t="s">
        <v>38</v>
      </c>
      <c r="F24" s="11" t="s">
        <v>39</v>
      </c>
      <c r="G24" s="19">
        <v>15</v>
      </c>
      <c r="H24" s="19">
        <v>15</v>
      </c>
      <c r="I24" s="37">
        <v>15</v>
      </c>
      <c r="J24" s="38">
        <f t="shared" si="0"/>
        <v>0</v>
      </c>
      <c r="K24" s="40"/>
    </row>
    <row r="25" ht="28.5" customHeight="1" spans="1:11">
      <c r="A25" s="13"/>
      <c r="B25" s="14"/>
      <c r="C25" s="13"/>
      <c r="D25" s="24"/>
      <c r="E25" s="11" t="s">
        <v>40</v>
      </c>
      <c r="F25" s="11" t="s">
        <v>41</v>
      </c>
      <c r="G25" s="12">
        <v>55</v>
      </c>
      <c r="H25" s="12">
        <v>55</v>
      </c>
      <c r="I25" s="37">
        <v>55</v>
      </c>
      <c r="J25" s="38">
        <f t="shared" si="0"/>
        <v>0</v>
      </c>
      <c r="K25" s="40"/>
    </row>
    <row r="26" ht="28.5" customHeight="1" spans="1:11">
      <c r="A26" s="13"/>
      <c r="B26" s="14"/>
      <c r="C26" s="13"/>
      <c r="D26" s="24"/>
      <c r="E26" s="11" t="s">
        <v>42</v>
      </c>
      <c r="F26" s="11" t="s">
        <v>18</v>
      </c>
      <c r="G26" s="12">
        <v>13.96</v>
      </c>
      <c r="H26" s="12">
        <v>13.96</v>
      </c>
      <c r="I26" s="37">
        <v>13.96</v>
      </c>
      <c r="J26" s="38">
        <f t="shared" si="0"/>
        <v>0</v>
      </c>
      <c r="K26" s="40"/>
    </row>
    <row r="27" ht="28.5" customHeight="1" spans="1:11">
      <c r="A27" s="13"/>
      <c r="B27" s="14"/>
      <c r="C27" s="13"/>
      <c r="D27" s="24"/>
      <c r="E27" s="16" t="s">
        <v>43</v>
      </c>
      <c r="F27" s="11" t="s">
        <v>44</v>
      </c>
      <c r="G27" s="12">
        <v>2115</v>
      </c>
      <c r="H27" s="12">
        <v>2115</v>
      </c>
      <c r="I27" s="37">
        <v>2115</v>
      </c>
      <c r="J27" s="38">
        <f t="shared" si="0"/>
        <v>0</v>
      </c>
      <c r="K27" s="40"/>
    </row>
    <row r="28" ht="28.5" customHeight="1" spans="1:11">
      <c r="A28" s="13"/>
      <c r="B28" s="14"/>
      <c r="C28" s="18" t="s">
        <v>45</v>
      </c>
      <c r="D28" s="18">
        <v>547.56</v>
      </c>
      <c r="E28" s="11" t="s">
        <v>23</v>
      </c>
      <c r="F28" s="11" t="s">
        <v>18</v>
      </c>
      <c r="G28" s="19">
        <v>547.56</v>
      </c>
      <c r="H28" s="19">
        <v>547.56</v>
      </c>
      <c r="I28" s="43">
        <v>547.56</v>
      </c>
      <c r="J28" s="38">
        <f t="shared" si="0"/>
        <v>0</v>
      </c>
      <c r="K28" s="40"/>
    </row>
    <row r="29" ht="28.5" customHeight="1" spans="1:11">
      <c r="A29" s="13"/>
      <c r="B29" s="14"/>
      <c r="C29" s="20" t="s">
        <v>46</v>
      </c>
      <c r="D29" s="20">
        <v>1655</v>
      </c>
      <c r="E29" s="11" t="s">
        <v>23</v>
      </c>
      <c r="F29" s="11" t="s">
        <v>18</v>
      </c>
      <c r="G29" s="19">
        <v>1655</v>
      </c>
      <c r="H29" s="19">
        <v>1655</v>
      </c>
      <c r="I29" s="37">
        <v>1655</v>
      </c>
      <c r="J29" s="38">
        <f t="shared" si="0"/>
        <v>0</v>
      </c>
      <c r="K29" s="39"/>
    </row>
    <row r="30" ht="28.5" customHeight="1" spans="1:11">
      <c r="A30" s="13"/>
      <c r="B30" s="14"/>
      <c r="C30" s="18" t="s">
        <v>47</v>
      </c>
      <c r="D30" s="7">
        <v>174</v>
      </c>
      <c r="E30" s="11" t="s">
        <v>29</v>
      </c>
      <c r="F30" s="11" t="s">
        <v>18</v>
      </c>
      <c r="G30" s="12">
        <v>174</v>
      </c>
      <c r="H30" s="12">
        <v>174</v>
      </c>
      <c r="I30" s="41">
        <v>174</v>
      </c>
      <c r="J30" s="38">
        <f t="shared" si="0"/>
        <v>0</v>
      </c>
      <c r="K30" s="40"/>
    </row>
    <row r="31" ht="28.5" customHeight="1" spans="1:11">
      <c r="A31" s="13"/>
      <c r="B31" s="14"/>
      <c r="C31" s="20" t="s">
        <v>48</v>
      </c>
      <c r="D31" s="20">
        <v>1593.54</v>
      </c>
      <c r="E31" s="11" t="s">
        <v>29</v>
      </c>
      <c r="F31" s="11" t="s">
        <v>18</v>
      </c>
      <c r="G31" s="19">
        <v>1311.94</v>
      </c>
      <c r="H31" s="19">
        <v>1311.94</v>
      </c>
      <c r="I31" s="46">
        <v>1311.94</v>
      </c>
      <c r="J31" s="38">
        <f t="shared" si="0"/>
        <v>0</v>
      </c>
      <c r="K31" s="40"/>
    </row>
    <row r="32" ht="28.5" customHeight="1" spans="1:11">
      <c r="A32" s="13"/>
      <c r="B32" s="14"/>
      <c r="C32" s="23"/>
      <c r="D32" s="23"/>
      <c r="E32" s="11" t="s">
        <v>49</v>
      </c>
      <c r="F32" s="11" t="s">
        <v>14</v>
      </c>
      <c r="G32" s="19">
        <v>200.31</v>
      </c>
      <c r="H32" s="19">
        <v>200.31</v>
      </c>
      <c r="I32" s="46">
        <v>200.31</v>
      </c>
      <c r="J32" s="38">
        <f t="shared" si="0"/>
        <v>0</v>
      </c>
      <c r="K32" s="40"/>
    </row>
    <row r="33" ht="28.5" customHeight="1" spans="1:11">
      <c r="A33" s="13"/>
      <c r="B33" s="14"/>
      <c r="C33" s="25"/>
      <c r="D33" s="25"/>
      <c r="E33" s="11" t="s">
        <v>31</v>
      </c>
      <c r="F33" s="11" t="s">
        <v>14</v>
      </c>
      <c r="G33" s="19">
        <v>81.29</v>
      </c>
      <c r="H33" s="19">
        <v>81.29</v>
      </c>
      <c r="I33" s="46">
        <v>81.29</v>
      </c>
      <c r="J33" s="38">
        <f t="shared" si="0"/>
        <v>0</v>
      </c>
      <c r="K33" s="40"/>
    </row>
    <row r="34" ht="25.5" customHeight="1" spans="1:11">
      <c r="A34" s="13"/>
      <c r="B34" s="14"/>
      <c r="C34" s="18" t="s">
        <v>50</v>
      </c>
      <c r="D34" s="18">
        <v>156</v>
      </c>
      <c r="E34" s="11" t="s">
        <v>51</v>
      </c>
      <c r="F34" s="11" t="s">
        <v>14</v>
      </c>
      <c r="G34" s="19">
        <v>156</v>
      </c>
      <c r="H34" s="19">
        <v>156</v>
      </c>
      <c r="I34" s="43">
        <v>148.8</v>
      </c>
      <c r="J34" s="38">
        <f t="shared" si="0"/>
        <v>7.19999999999999</v>
      </c>
      <c r="K34" s="40"/>
    </row>
    <row r="35" ht="25.5" customHeight="1" spans="1:11">
      <c r="A35" s="13"/>
      <c r="B35" s="14"/>
      <c r="C35" s="9" t="s">
        <v>52</v>
      </c>
      <c r="D35" s="14">
        <v>105</v>
      </c>
      <c r="E35" s="11" t="s">
        <v>38</v>
      </c>
      <c r="F35" s="11" t="s">
        <v>39</v>
      </c>
      <c r="G35" s="19">
        <v>25</v>
      </c>
      <c r="H35" s="19">
        <v>25</v>
      </c>
      <c r="I35" s="37"/>
      <c r="J35" s="38">
        <f t="shared" si="0"/>
        <v>25</v>
      </c>
      <c r="K35" s="40"/>
    </row>
    <row r="36" ht="25.5" customHeight="1" spans="1:11">
      <c r="A36" s="13"/>
      <c r="B36" s="14"/>
      <c r="C36" s="28"/>
      <c r="D36" s="14"/>
      <c r="E36" s="16" t="s">
        <v>53</v>
      </c>
      <c r="F36" s="11" t="s">
        <v>54</v>
      </c>
      <c r="G36" s="19">
        <v>80</v>
      </c>
      <c r="H36" s="19">
        <v>80</v>
      </c>
      <c r="I36" s="41">
        <v>52.35</v>
      </c>
      <c r="J36" s="38">
        <f t="shared" si="0"/>
        <v>27.65</v>
      </c>
      <c r="K36" s="40"/>
    </row>
    <row r="37" ht="25.5" customHeight="1" spans="1:11">
      <c r="A37" s="28"/>
      <c r="B37" s="29"/>
      <c r="C37" s="16" t="s">
        <v>55</v>
      </c>
      <c r="D37" s="27">
        <v>350</v>
      </c>
      <c r="E37" s="11" t="s">
        <v>23</v>
      </c>
      <c r="F37" s="11" t="s">
        <v>18</v>
      </c>
      <c r="G37" s="22">
        <v>350</v>
      </c>
      <c r="H37" s="22">
        <v>350</v>
      </c>
      <c r="I37" s="43">
        <v>349.95</v>
      </c>
      <c r="J37" s="38">
        <f t="shared" si="0"/>
        <v>0.0500000000000114</v>
      </c>
      <c r="K37" s="40"/>
    </row>
    <row r="38" ht="25.5" customHeight="1" spans="1:11">
      <c r="A38" s="28"/>
      <c r="B38" s="29"/>
      <c r="C38" s="16" t="s">
        <v>56</v>
      </c>
      <c r="D38" s="27">
        <v>10</v>
      </c>
      <c r="E38" s="11" t="s">
        <v>23</v>
      </c>
      <c r="F38" s="11" t="s">
        <v>18</v>
      </c>
      <c r="G38" s="22">
        <v>10</v>
      </c>
      <c r="H38" s="22">
        <v>10</v>
      </c>
      <c r="I38" s="43">
        <v>9.94016</v>
      </c>
      <c r="J38" s="38">
        <f t="shared" si="0"/>
        <v>0.0598399999999994</v>
      </c>
      <c r="K38" s="40"/>
    </row>
    <row r="39" ht="25.5" customHeight="1" spans="1:11">
      <c r="A39" s="28"/>
      <c r="B39" s="29"/>
      <c r="C39" s="17" t="s">
        <v>57</v>
      </c>
      <c r="D39" s="21">
        <v>61</v>
      </c>
      <c r="E39" s="11" t="s">
        <v>13</v>
      </c>
      <c r="F39" s="11" t="s">
        <v>14</v>
      </c>
      <c r="G39" s="22">
        <v>61</v>
      </c>
      <c r="H39" s="22">
        <v>61</v>
      </c>
      <c r="I39" s="43">
        <v>61</v>
      </c>
      <c r="J39" s="38">
        <f t="shared" si="0"/>
        <v>0</v>
      </c>
      <c r="K39" s="40"/>
    </row>
    <row r="40" ht="26.25" customHeight="1" spans="1:11">
      <c r="A40" s="30" t="s">
        <v>58</v>
      </c>
      <c r="B40" s="7">
        <v>160</v>
      </c>
      <c r="C40" s="11" t="s">
        <v>59</v>
      </c>
      <c r="D40" s="7">
        <v>160</v>
      </c>
      <c r="E40" s="16" t="s">
        <v>53</v>
      </c>
      <c r="F40" s="11" t="s">
        <v>54</v>
      </c>
      <c r="G40" s="12">
        <v>160</v>
      </c>
      <c r="H40" s="12">
        <v>160</v>
      </c>
      <c r="I40" s="37">
        <v>108.36</v>
      </c>
      <c r="J40" s="38">
        <f t="shared" si="0"/>
        <v>51.64</v>
      </c>
      <c r="K40" s="40"/>
    </row>
    <row r="41" s="1" customFormat="1" ht="26.25" customHeight="1" spans="1:12">
      <c r="A41" s="31"/>
      <c r="B41" s="31"/>
      <c r="C41" s="32" t="s">
        <v>60</v>
      </c>
      <c r="D41" s="31">
        <f t="shared" ref="D41:J41" si="1">SUM(D4:D40)</f>
        <v>21430.21</v>
      </c>
      <c r="E41" s="31"/>
      <c r="F41" s="33"/>
      <c r="G41" s="34">
        <f t="shared" si="1"/>
        <v>21430.21</v>
      </c>
      <c r="H41" s="34">
        <f t="shared" si="1"/>
        <v>21430.21</v>
      </c>
      <c r="I41" s="47">
        <f t="shared" si="1"/>
        <v>20351.29016</v>
      </c>
      <c r="J41" s="48">
        <f t="shared" si="1"/>
        <v>1078.91984</v>
      </c>
      <c r="K41" s="49"/>
      <c r="L41" s="50"/>
    </row>
    <row r="42" s="2" customFormat="1" ht="26.25" customHeight="1" spans="6:10">
      <c r="F42" s="3"/>
      <c r="G42" s="3"/>
      <c r="H42" s="3"/>
      <c r="I42" s="4"/>
      <c r="J42" s="3"/>
    </row>
    <row r="43" s="2" customFormat="1" ht="26.25" customHeight="1" spans="6:10">
      <c r="F43" s="3"/>
      <c r="G43" s="3"/>
      <c r="H43" s="3"/>
      <c r="I43" s="4"/>
      <c r="J43" s="3"/>
    </row>
    <row r="44" s="2" customFormat="1" ht="26.25" customHeight="1" spans="6:10">
      <c r="F44" s="3"/>
      <c r="G44" s="3"/>
      <c r="H44" s="3"/>
      <c r="I44" s="4"/>
      <c r="J44" s="3"/>
    </row>
    <row r="45" s="2" customFormat="1" ht="26.25" customHeight="1" spans="6:10">
      <c r="F45" s="3"/>
      <c r="G45" s="3"/>
      <c r="H45" s="3"/>
      <c r="I45" s="4"/>
      <c r="J45" s="3"/>
    </row>
    <row r="46" s="2" customFormat="1" ht="26.25" customHeight="1" spans="6:10">
      <c r="F46" s="3"/>
      <c r="G46" s="3"/>
      <c r="H46" s="3"/>
      <c r="I46" s="4"/>
      <c r="J46" s="3"/>
    </row>
    <row r="47" s="2" customFormat="1" ht="26.25" customHeight="1" spans="6:10">
      <c r="F47" s="3"/>
      <c r="G47" s="3"/>
      <c r="H47" s="3"/>
      <c r="I47" s="4"/>
      <c r="J47" s="3"/>
    </row>
    <row r="48" s="2" customFormat="1" ht="26.25" customHeight="1" spans="6:10">
      <c r="F48" s="3"/>
      <c r="G48" s="3"/>
      <c r="H48" s="3"/>
      <c r="I48" s="4"/>
      <c r="J48" s="3"/>
    </row>
    <row r="49" s="2" customFormat="1" ht="26.25" customHeight="1" spans="6:10">
      <c r="F49" s="3"/>
      <c r="G49" s="3"/>
      <c r="H49" s="3"/>
      <c r="I49" s="4"/>
      <c r="J49" s="3"/>
    </row>
    <row r="50" s="2" customFormat="1" ht="26.25" customHeight="1" spans="6:10">
      <c r="F50" s="3"/>
      <c r="G50" s="3"/>
      <c r="H50" s="3"/>
      <c r="I50" s="4"/>
      <c r="J50" s="3"/>
    </row>
    <row r="51" s="2" customFormat="1" ht="26.25" customHeight="1" spans="6:10">
      <c r="F51" s="3"/>
      <c r="G51" s="3"/>
      <c r="H51" s="3"/>
      <c r="I51" s="4"/>
      <c r="J51" s="3"/>
    </row>
    <row r="52" s="2" customFormat="1" ht="26.25" customHeight="1" spans="6:10">
      <c r="F52" s="3"/>
      <c r="G52" s="3"/>
      <c r="H52" s="3"/>
      <c r="I52" s="4"/>
      <c r="J52" s="3"/>
    </row>
    <row r="53" s="2" customFormat="1" ht="26.25" customHeight="1" spans="6:10">
      <c r="F53" s="3"/>
      <c r="G53" s="3"/>
      <c r="H53" s="3"/>
      <c r="I53" s="4"/>
      <c r="J53" s="3"/>
    </row>
    <row r="54" s="2" customFormat="1" ht="26.25" customHeight="1" spans="6:10">
      <c r="F54" s="3"/>
      <c r="G54" s="3"/>
      <c r="H54" s="3"/>
      <c r="I54" s="4"/>
      <c r="J54" s="3"/>
    </row>
    <row r="55" s="2" customFormat="1" ht="26.25" customHeight="1" spans="6:10">
      <c r="F55" s="3"/>
      <c r="G55" s="3"/>
      <c r="H55" s="3"/>
      <c r="I55" s="4"/>
      <c r="J55" s="3"/>
    </row>
  </sheetData>
  <autoFilter ref="A3:K41">
    <extLst/>
  </autoFilter>
  <mergeCells count="17">
    <mergeCell ref="A1:K1"/>
    <mergeCell ref="F2:G2"/>
    <mergeCell ref="E3:G3"/>
    <mergeCell ref="A4:A39"/>
    <mergeCell ref="B4:B39"/>
    <mergeCell ref="C4:C8"/>
    <mergeCell ref="C16:C18"/>
    <mergeCell ref="C20:C22"/>
    <mergeCell ref="C23:C27"/>
    <mergeCell ref="C31:C33"/>
    <mergeCell ref="C35:C36"/>
    <mergeCell ref="D4:D8"/>
    <mergeCell ref="D16:D18"/>
    <mergeCell ref="D20:D22"/>
    <mergeCell ref="D23:D27"/>
    <mergeCell ref="D31:D33"/>
    <mergeCell ref="D35:D36"/>
  </mergeCells>
  <printOptions horizontalCentered="1"/>
  <pageMargins left="0.708661417322835" right="0.708661417322835" top="0.748031496062992" bottom="0.748031496062992" header="0.31496062992126" footer="0.31496062992126"/>
  <pageSetup paperSize="9" scale="9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全部项目（2020.10.30）    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淡然</cp:lastModifiedBy>
  <dcterms:created xsi:type="dcterms:W3CDTF">2020-11-01T09:54:51Z</dcterms:created>
  <dcterms:modified xsi:type="dcterms:W3CDTF">2020-11-01T12:04:53Z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